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573689ED-B6DD-4E3B-8EBD-416A27ED7D60}" xr6:coauthVersionLast="47" xr6:coauthVersionMax="47" xr10:uidLastSave="{00000000-0000-0000-0000-000000000000}"/>
  <bookViews>
    <workbookView xWindow="1950" yWindow="0" windowWidth="23865" windowHeight="15480" activeTab="1" xr2:uid="{00000000-000D-0000-FFFF-FFFF00000000}"/>
  </bookViews>
  <sheets>
    <sheet name="事業予算書【提出用】" sheetId="2" r:id="rId1"/>
    <sheet name="事業予算書【記入例】" sheetId="1" r:id="rId2"/>
  </sheets>
  <definedNames>
    <definedName name="_xlnm.Print_Area" localSheetId="1">事業予算書【記入例】!$A$1:$Z$81</definedName>
    <definedName name="_xlnm.Print_Area" localSheetId="0">事業予算書【提出用】!$A$1:$N$81</definedName>
  </definedNames>
  <calcPr calcId="191029"/>
</workbook>
</file>

<file path=xl/calcChain.xml><?xml version="1.0" encoding="utf-8"?>
<calcChain xmlns="http://schemas.openxmlformats.org/spreadsheetml/2006/main">
  <c r="L13" i="2" l="1"/>
  <c r="L16" i="2"/>
  <c r="L18" i="2" l="1"/>
  <c r="L14" i="2"/>
  <c r="L10" i="2" l="1"/>
  <c r="C10" i="2" s="1"/>
  <c r="L17" i="2"/>
  <c r="M77" i="1"/>
  <c r="L70" i="1" l="1"/>
  <c r="L69" i="1"/>
  <c r="L67" i="1"/>
  <c r="L66" i="1"/>
  <c r="L32" i="1" l="1"/>
  <c r="L33" i="1"/>
  <c r="L34" i="1"/>
  <c r="L31" i="1"/>
  <c r="L30" i="1"/>
  <c r="L75" i="1"/>
  <c r="L74" i="1"/>
  <c r="L73" i="1"/>
  <c r="L72" i="1"/>
  <c r="L71" i="1"/>
  <c r="L65" i="1"/>
  <c r="L64" i="1"/>
  <c r="L63" i="1"/>
  <c r="L62" i="1"/>
  <c r="L61" i="1"/>
  <c r="L60" i="1"/>
  <c r="L59" i="1"/>
  <c r="L58" i="1"/>
  <c r="L57" i="1"/>
  <c r="L56" i="1"/>
  <c r="L55" i="1"/>
  <c r="L54" i="1"/>
  <c r="L53" i="1"/>
  <c r="L52" i="1"/>
  <c r="L51" i="1"/>
  <c r="L50" i="1"/>
  <c r="L49" i="1"/>
  <c r="L48" i="1"/>
  <c r="L47" i="1"/>
  <c r="L46" i="1"/>
  <c r="L45" i="1"/>
  <c r="L44" i="1"/>
  <c r="L43" i="1"/>
  <c r="L42" i="1"/>
  <c r="L38" i="1"/>
  <c r="L37" i="1"/>
  <c r="L36" i="1"/>
  <c r="L35" i="1"/>
  <c r="L29" i="1"/>
  <c r="L28" i="1"/>
  <c r="L27" i="1"/>
  <c r="L26" i="1"/>
  <c r="L24" i="1"/>
  <c r="L23" i="1"/>
  <c r="L22" i="1"/>
  <c r="L21" i="1"/>
  <c r="L20" i="1"/>
  <c r="L19" i="1"/>
  <c r="L17" i="1"/>
  <c r="L16" i="1"/>
  <c r="L15" i="1"/>
  <c r="L14" i="1"/>
  <c r="L13" i="1"/>
  <c r="L12" i="1"/>
  <c r="L11" i="1"/>
  <c r="L10" i="1"/>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39" i="2"/>
  <c r="L38" i="2"/>
  <c r="L37" i="2"/>
  <c r="L36" i="2"/>
  <c r="L35" i="2"/>
  <c r="L34" i="2"/>
  <c r="L33" i="2"/>
  <c r="L32" i="2"/>
  <c r="L31" i="2"/>
  <c r="L30" i="2"/>
  <c r="L29" i="2"/>
  <c r="L28" i="2"/>
  <c r="L27" i="2"/>
  <c r="L26" i="2"/>
  <c r="L25" i="2"/>
  <c r="L24" i="2"/>
  <c r="L23" i="2"/>
  <c r="L22" i="2"/>
  <c r="L21" i="2"/>
  <c r="L20" i="2"/>
  <c r="L19" i="2"/>
  <c r="L12" i="2"/>
  <c r="L15" i="2"/>
  <c r="C15" i="2" s="1"/>
  <c r="C25" i="2" l="1"/>
  <c r="C30" i="2"/>
  <c r="C46" i="2"/>
  <c r="C20" i="2"/>
  <c r="C10" i="1"/>
  <c r="C66" i="2"/>
  <c r="C56" i="2"/>
  <c r="C51" i="2"/>
  <c r="C61" i="2"/>
  <c r="C71" i="2"/>
  <c r="C35" i="2"/>
  <c r="M77" i="2"/>
  <c r="L41" i="2"/>
  <c r="C41" i="2" s="1"/>
  <c r="L11" i="2"/>
  <c r="L77" i="2" l="1"/>
  <c r="C40" i="2"/>
  <c r="C77" i="2" s="1"/>
  <c r="N77" i="2" s="1"/>
  <c r="C76" i="2"/>
  <c r="C71" i="1"/>
  <c r="L41" i="1"/>
  <c r="L25" i="1"/>
  <c r="L39" i="1"/>
  <c r="L77" i="1" l="1"/>
  <c r="B5" i="2"/>
  <c r="C35" i="1"/>
  <c r="C30" i="1"/>
  <c r="C25" i="1"/>
  <c r="C20" i="1"/>
  <c r="C51" i="1"/>
  <c r="C56" i="1"/>
  <c r="C61" i="1"/>
  <c r="C66" i="1"/>
  <c r="C15" i="1"/>
  <c r="C40" i="1" s="1"/>
  <c r="C46" i="1"/>
  <c r="C41" i="1"/>
  <c r="B6" i="2" l="1"/>
  <c r="B7" i="2" s="1"/>
  <c r="C76" i="1"/>
  <c r="C77" i="1" s="1"/>
  <c r="N77" i="1" s="1"/>
  <c r="B5" i="1" l="1"/>
  <c r="B6" i="1"/>
  <c r="B7" i="1" s="1"/>
</calcChain>
</file>

<file path=xl/sharedStrings.xml><?xml version="1.0" encoding="utf-8"?>
<sst xmlns="http://schemas.openxmlformats.org/spreadsheetml/2006/main" count="260" uniqueCount="105">
  <si>
    <t>事業予算書</t>
    <rPh sb="0" eb="5">
      <t>ジギョウヨサンショ</t>
    </rPh>
    <phoneticPr fontId="2"/>
  </si>
  <si>
    <t>需用費</t>
    <rPh sb="0" eb="3">
      <t>ジュヨウヒ</t>
    </rPh>
    <phoneticPr fontId="2"/>
  </si>
  <si>
    <t>役務費</t>
    <rPh sb="0" eb="3">
      <t>エキムヒ</t>
    </rPh>
    <phoneticPr fontId="2"/>
  </si>
  <si>
    <t>技術者給</t>
    <rPh sb="0" eb="4">
      <t>ギジュツシャキュウ</t>
    </rPh>
    <phoneticPr fontId="2"/>
  </si>
  <si>
    <t>賃金</t>
    <rPh sb="0" eb="2">
      <t>チンギン</t>
    </rPh>
    <phoneticPr fontId="2"/>
  </si>
  <si>
    <t>謝金</t>
    <rPh sb="0" eb="2">
      <t>シャキン</t>
    </rPh>
    <phoneticPr fontId="2"/>
  </si>
  <si>
    <t>旅費</t>
    <rPh sb="0" eb="2">
      <t>リョヒ</t>
    </rPh>
    <phoneticPr fontId="2"/>
  </si>
  <si>
    <t>使用料及び賃借料</t>
    <rPh sb="0" eb="4">
      <t>シヨウリョウオヨ</t>
    </rPh>
    <rPh sb="5" eb="8">
      <t>チンシャクリョウ</t>
    </rPh>
    <phoneticPr fontId="2"/>
  </si>
  <si>
    <t>値</t>
    <rPh sb="0" eb="1">
      <t>アタイ</t>
    </rPh>
    <phoneticPr fontId="2"/>
  </si>
  <si>
    <t>単位</t>
    <rPh sb="0" eb="2">
      <t>タンイ</t>
    </rPh>
    <phoneticPr fontId="2"/>
  </si>
  <si>
    <t>経費内容</t>
    <rPh sb="0" eb="2">
      <t>ケイヒ</t>
    </rPh>
    <rPh sb="2" eb="4">
      <t>ナイヨウ</t>
    </rPh>
    <phoneticPr fontId="2"/>
  </si>
  <si>
    <t>備考</t>
    <rPh sb="0" eb="2">
      <t>ビコウ</t>
    </rPh>
    <phoneticPr fontId="2"/>
  </si>
  <si>
    <t>作成日：</t>
    <rPh sb="0" eb="3">
      <t>サクセイビ</t>
    </rPh>
    <phoneticPr fontId="2"/>
  </si>
  <si>
    <t>変更日：</t>
    <rPh sb="0" eb="3">
      <t>ヘンコウビ</t>
    </rPh>
    <phoneticPr fontId="2"/>
  </si>
  <si>
    <t>令和　　年　　月　　日</t>
    <rPh sb="0" eb="2">
      <t>レイワ</t>
    </rPh>
    <rPh sb="4" eb="5">
      <t>ネン</t>
    </rPh>
    <rPh sb="7" eb="8">
      <t>ガツ</t>
    </rPh>
    <rPh sb="10" eb="11">
      <t>ニチ</t>
    </rPh>
    <phoneticPr fontId="2"/>
  </si>
  <si>
    <t>小計
[自動計算]</t>
    <rPh sb="0" eb="2">
      <t>ショウケイ</t>
    </rPh>
    <phoneticPr fontId="2"/>
  </si>
  <si>
    <t>合計[自動計算]</t>
    <rPh sb="0" eb="2">
      <t>ゴウケイ</t>
    </rPh>
    <phoneticPr fontId="2"/>
  </si>
  <si>
    <t>積</t>
    <rPh sb="0" eb="1">
      <t>セキ</t>
    </rPh>
    <phoneticPr fontId="2"/>
  </si>
  <si>
    <t>実証事業費（円）[自動計算]</t>
    <rPh sb="0" eb="5">
      <t>ジッショウジギョウヒ</t>
    </rPh>
    <rPh sb="6" eb="7">
      <t>エン</t>
    </rPh>
    <phoneticPr fontId="2"/>
  </si>
  <si>
    <t>自己負担額（円）[自動計算]</t>
    <rPh sb="0" eb="5">
      <t>ジコフタンガク</t>
    </rPh>
    <rPh sb="6" eb="7">
      <t>エン</t>
    </rPh>
    <phoneticPr fontId="2"/>
  </si>
  <si>
    <t>助成見込額（円）[自動計算]</t>
    <rPh sb="0" eb="2">
      <t>ジョセイ</t>
    </rPh>
    <rPh sb="2" eb="4">
      <t>ミコ</t>
    </rPh>
    <rPh sb="4" eb="5">
      <t>ガク</t>
    </rPh>
    <rPh sb="6" eb="7">
      <t>エン</t>
    </rPh>
    <phoneticPr fontId="2"/>
  </si>
  <si>
    <t>消費税額(円)</t>
    <rPh sb="0" eb="4">
      <t>ショウヒゼイガク</t>
    </rPh>
    <rPh sb="5" eb="6">
      <t>エン</t>
    </rPh>
    <phoneticPr fontId="2"/>
  </si>
  <si>
    <t>単価(円)
本体価格</t>
    <rPh sb="0" eb="2">
      <t>タンカ</t>
    </rPh>
    <rPh sb="3" eb="4">
      <t>エン</t>
    </rPh>
    <rPh sb="6" eb="10">
      <t>ホンタイカカク</t>
    </rPh>
    <phoneticPr fontId="2"/>
  </si>
  <si>
    <t>提案事業名</t>
    <rPh sb="0" eb="5">
      <t>テイアンジギョウメイ</t>
    </rPh>
    <phoneticPr fontId="2"/>
  </si>
  <si>
    <t>応募者名</t>
    <rPh sb="0" eb="3">
      <t>オウボシャ</t>
    </rPh>
    <rPh sb="3" eb="4">
      <t>メイ</t>
    </rPh>
    <phoneticPr fontId="2"/>
  </si>
  <si>
    <t>←改行不可</t>
    <rPh sb="1" eb="5">
      <t>カイギョウフカ</t>
    </rPh>
    <phoneticPr fontId="2"/>
  </si>
  <si>
    <t>○○塗装した木製遮音壁による耐候性及び遮音性の検証</t>
    <phoneticPr fontId="2"/>
  </si>
  <si>
    <t>×</t>
    <phoneticPr fontId="2"/>
  </si>
  <si>
    <t>時間</t>
    <rPh sb="0" eb="2">
      <t>ジカン</t>
    </rPh>
    <phoneticPr fontId="2"/>
  </si>
  <si>
    <t>高速道路通行料</t>
    <rPh sb="0" eb="2">
      <t>コウソク</t>
    </rPh>
    <rPh sb="2" eb="4">
      <t>ドウロ</t>
    </rPh>
    <rPh sb="4" eb="7">
      <t>ツウコウリョウ</t>
    </rPh>
    <phoneticPr fontId="2"/>
  </si>
  <si>
    <t>×</t>
    <phoneticPr fontId="2"/>
  </si>
  <si>
    <t>回</t>
    <rPh sb="0" eb="1">
      <t>カイ</t>
    </rPh>
    <phoneticPr fontId="2"/>
  </si>
  <si>
    <t>m3</t>
    <phoneticPr fontId="2"/>
  </si>
  <si>
    <t>金物</t>
    <rPh sb="0" eb="2">
      <t>カナモノ</t>
    </rPh>
    <phoneticPr fontId="2"/>
  </si>
  <si>
    <t>式</t>
    <rPh sb="0" eb="1">
      <t>シキ</t>
    </rPh>
    <phoneticPr fontId="2"/>
  </si>
  <si>
    <t>工作機器リース</t>
    <rPh sb="0" eb="4">
      <t>コウサクキキ</t>
    </rPh>
    <phoneticPr fontId="2"/>
  </si>
  <si>
    <t>日</t>
    <rPh sb="0" eb="1">
      <t>ニチ</t>
    </rPh>
    <phoneticPr fontId="2"/>
  </si>
  <si>
    <t>基礎工事</t>
    <rPh sb="0" eb="4">
      <t>キソコウジ</t>
    </rPh>
    <phoneticPr fontId="2"/>
  </si>
  <si>
    <t>×</t>
    <phoneticPr fontId="2"/>
  </si>
  <si>
    <t>×</t>
    <phoneticPr fontId="2"/>
  </si>
  <si>
    <t>木材保存処理</t>
    <rPh sb="0" eb="6">
      <t>モクザイホゾンショリ</t>
    </rPh>
    <phoneticPr fontId="2"/>
  </si>
  <si>
    <t>m3</t>
    <phoneticPr fontId="2"/>
  </si>
  <si>
    <t>木材加工</t>
    <rPh sb="0" eb="4">
      <t>モクザイカコウ</t>
    </rPh>
    <phoneticPr fontId="2"/>
  </si>
  <si>
    <t>木材運搬</t>
    <rPh sb="0" eb="2">
      <t>モクザイ</t>
    </rPh>
    <rPh sb="2" eb="4">
      <t>ウンパン</t>
    </rPh>
    <phoneticPr fontId="2"/>
  </si>
  <si>
    <t>○○教授</t>
    <rPh sb="2" eb="4">
      <t>キョウジュ</t>
    </rPh>
    <phoneticPr fontId="2"/>
  </si>
  <si>
    <t>×</t>
    <phoneticPr fontId="2"/>
  </si>
  <si>
    <t>鉄道運賃（技術者E）</t>
    <rPh sb="0" eb="2">
      <t>テツドウ</t>
    </rPh>
    <rPh sb="2" eb="4">
      <t>ウンチン</t>
    </rPh>
    <rPh sb="5" eb="8">
      <t>ギジュツシャ</t>
    </rPh>
    <phoneticPr fontId="2"/>
  </si>
  <si>
    <t>様式１－３号</t>
    <rPh sb="0" eb="2">
      <t>ヨウシキ</t>
    </rPh>
    <rPh sb="5" eb="6">
      <t>ゴウ</t>
    </rPh>
    <phoneticPr fontId="2"/>
  </si>
  <si>
    <t>注1：積算内訳（税抜単価×数＋消費税）は必ず記入してください。</t>
    <rPh sb="0" eb="1">
      <t>チュウ</t>
    </rPh>
    <rPh sb="3" eb="7">
      <t>セキサンウチワケ</t>
    </rPh>
    <rPh sb="8" eb="12">
      <t>ゼイヌキタンカ</t>
    </rPh>
    <rPh sb="13" eb="14">
      <t>スウ</t>
    </rPh>
    <rPh sb="15" eb="18">
      <t>ショウヒゼイ</t>
    </rPh>
    <rPh sb="20" eb="21">
      <t>カナラ</t>
    </rPh>
    <rPh sb="22" eb="24">
      <t>キニュウ</t>
    </rPh>
    <phoneticPr fontId="2"/>
  </si>
  <si>
    <t>項目</t>
    <rPh sb="0" eb="2">
      <t>コウモク</t>
    </rPh>
    <phoneticPr fontId="2"/>
  </si>
  <si>
    <t>項目合計
[自動計算]</t>
    <rPh sb="0" eb="2">
      <t>コウモク</t>
    </rPh>
    <rPh sb="2" eb="4">
      <t>ゴウケイ</t>
    </rPh>
    <rPh sb="6" eb="10">
      <t>ジドウケイサン</t>
    </rPh>
    <phoneticPr fontId="2"/>
  </si>
  <si>
    <t>②データ収集等に係る経費</t>
    <rPh sb="4" eb="6">
      <t>シュウシュウ</t>
    </rPh>
    <rPh sb="6" eb="7">
      <t>トウ</t>
    </rPh>
    <rPh sb="8" eb="9">
      <t>カカ</t>
    </rPh>
    <rPh sb="10" eb="12">
      <t>ケイヒ</t>
    </rPh>
    <phoneticPr fontId="2"/>
  </si>
  <si>
    <t>①+②</t>
    <phoneticPr fontId="2"/>
  </si>
  <si>
    <t>○○測定</t>
    <rPh sb="2" eb="4">
      <t>ソクテイ</t>
    </rPh>
    <phoneticPr fontId="2"/>
  </si>
  <si>
    <t>○○試験</t>
    <rPh sb="2" eb="4">
      <t>シケン</t>
    </rPh>
    <phoneticPr fontId="2"/>
  </si>
  <si>
    <t>×</t>
    <phoneticPr fontId="2"/>
  </si>
  <si>
    <t>時間</t>
    <rPh sb="0" eb="2">
      <t>ジカン</t>
    </rPh>
    <phoneticPr fontId="2"/>
  </si>
  <si>
    <t>見学会説明会場</t>
    <rPh sb="0" eb="3">
      <t>ケンガクカイ</t>
    </rPh>
    <rPh sb="3" eb="5">
      <t>セツメイ</t>
    </rPh>
    <rPh sb="5" eb="7">
      <t>カイジョウ</t>
    </rPh>
    <phoneticPr fontId="2"/>
  </si>
  <si>
    <t>×</t>
    <phoneticPr fontId="2"/>
  </si>
  <si>
    <t>見学会資料印刷</t>
    <rPh sb="0" eb="5">
      <t>ケンガクカイシリョウ</t>
    </rPh>
    <rPh sb="5" eb="7">
      <t>インサツ</t>
    </rPh>
    <phoneticPr fontId="2"/>
  </si>
  <si>
    <t>←技術者給は「補助事業等の実施に要する人件費の算定等の適正化について」により時間単価を計算してください。</t>
    <rPh sb="1" eb="5">
      <t>ギジュツシャキュウ</t>
    </rPh>
    <rPh sb="38" eb="40">
      <t>ジカン</t>
    </rPh>
    <rPh sb="40" eb="42">
      <t>タンカ</t>
    </rPh>
    <rPh sb="43" eb="45">
      <t>ケイサン</t>
    </rPh>
    <phoneticPr fontId="2"/>
  </si>
  <si>
    <t>アンケート解析</t>
    <rPh sb="5" eb="7">
      <t>カイセキ</t>
    </rPh>
    <phoneticPr fontId="2"/>
  </si>
  <si>
    <t>×</t>
  </si>
  <si>
    <t>×</t>
    <phoneticPr fontId="2"/>
  </si>
  <si>
    <t>回</t>
    <rPh sb="0" eb="1">
      <t>カイ</t>
    </rPh>
    <phoneticPr fontId="2"/>
  </si>
  <si>
    <t>○○会議室</t>
    <rPh sb="2" eb="5">
      <t>カイギシツ</t>
    </rPh>
    <phoneticPr fontId="2"/>
  </si>
  <si>
    <t>時間</t>
    <rPh sb="0" eb="2">
      <t>ジカン</t>
    </rPh>
    <phoneticPr fontId="2"/>
  </si>
  <si>
    <t>←高速道路通行料を助成対象とする場合は、実証事業実施後に高速道路利用と支払いを証明する領収書の提出が必要です。</t>
    <rPh sb="9" eb="11">
      <t>ジョセイ</t>
    </rPh>
    <rPh sb="11" eb="13">
      <t>タイショウ</t>
    </rPh>
    <rPh sb="16" eb="18">
      <t>バアイ</t>
    </rPh>
    <rPh sb="20" eb="26">
      <t>ジッショウジギョウジッシ</t>
    </rPh>
    <rPh sb="26" eb="27">
      <t>ゴ</t>
    </rPh>
    <rPh sb="28" eb="34">
      <t>コウソクドウロリヨウ</t>
    </rPh>
    <rPh sb="35" eb="37">
      <t>シハラ</t>
    </rPh>
    <rPh sb="39" eb="41">
      <t>ショウメイ</t>
    </rPh>
    <rPh sb="43" eb="46">
      <t>リョウシュウショ</t>
    </rPh>
    <rPh sb="47" eb="49">
      <t>テイシュツ</t>
    </rPh>
    <rPh sb="50" eb="52">
      <t>ヒツヨウ</t>
    </rPh>
    <phoneticPr fontId="2"/>
  </si>
  <si>
    <t>株式会社ＡＢＣ外構</t>
    <rPh sb="0" eb="4">
      <t>カブシキガイシャ</t>
    </rPh>
    <rPh sb="7" eb="9">
      <t>ガイコウ</t>
    </rPh>
    <phoneticPr fontId="2"/>
  </si>
  <si>
    <t>塗装工事</t>
    <rPh sb="0" eb="4">
      <t>トソウコウジ</t>
    </rPh>
    <phoneticPr fontId="2"/>
  </si>
  <si>
    <t>木工事 アルバイト</t>
    <rPh sb="0" eb="3">
      <t>モッコウジ</t>
    </rPh>
    <phoneticPr fontId="2"/>
  </si>
  <si>
    <t>木材</t>
    <rPh sb="0" eb="2">
      <t>モクザイ</t>
    </rPh>
    <phoneticPr fontId="2"/>
  </si>
  <si>
    <t>設計 人工</t>
    <rPh sb="0" eb="2">
      <t>セッケイ</t>
    </rPh>
    <rPh sb="3" eb="5">
      <t>ニンク</t>
    </rPh>
    <phoneticPr fontId="2"/>
  </si>
  <si>
    <t>木工事 人工</t>
    <rPh sb="0" eb="3">
      <t>モッコウジ</t>
    </rPh>
    <rPh sb="4" eb="6">
      <t>ニンク</t>
    </rPh>
    <phoneticPr fontId="2"/>
  </si>
  <si>
    <t>(株)ABC外構 技術者A</t>
    <rPh sb="0" eb="3">
      <t>カブ</t>
    </rPh>
    <rPh sb="6" eb="8">
      <t>ガイコウ</t>
    </rPh>
    <rPh sb="9" eb="12">
      <t>ギジュツシャ</t>
    </rPh>
    <phoneticPr fontId="2"/>
  </si>
  <si>
    <t>(株)ABC外構 技術者B</t>
    <rPh sb="0" eb="3">
      <t>カブ</t>
    </rPh>
    <rPh sb="6" eb="8">
      <t>ガイコウ</t>
    </rPh>
    <rPh sb="9" eb="12">
      <t>ギジュツシャ</t>
    </rPh>
    <phoneticPr fontId="2"/>
  </si>
  <si>
    <t>(株)ABC外構 技術者C</t>
    <rPh sb="0" eb="3">
      <t>カブ</t>
    </rPh>
    <rPh sb="6" eb="8">
      <t>ガイコウ</t>
    </rPh>
    <rPh sb="9" eb="12">
      <t>ギジュツシャ</t>
    </rPh>
    <phoneticPr fontId="2"/>
  </si>
  <si>
    <t>(株)ABC外構 技術者D</t>
    <rPh sb="0" eb="3">
      <t>カブ</t>
    </rPh>
    <rPh sb="6" eb="8">
      <t>ガイコウ</t>
    </rPh>
    <rPh sb="9" eb="12">
      <t>ギジュツシャ</t>
    </rPh>
    <phoneticPr fontId="2"/>
  </si>
  <si>
    <t>(株)ABC外構 技術者E</t>
    <rPh sb="0" eb="3">
      <t>カブ</t>
    </rPh>
    <rPh sb="6" eb="8">
      <t>ガイコウ</t>
    </rPh>
    <rPh sb="9" eb="12">
      <t>ギジュツシャ</t>
    </rPh>
    <phoneticPr fontId="2"/>
  </si>
  <si>
    <t>←応募者自身による資材供給、役務の経費は原価で計上します。</t>
    <rPh sb="14" eb="16">
      <t>エキム</t>
    </rPh>
    <phoneticPr fontId="2"/>
  </si>
  <si>
    <t>試験 人工</t>
    <rPh sb="0" eb="2">
      <t>シケン</t>
    </rPh>
    <rPh sb="3" eb="5">
      <t>ニンク</t>
    </rPh>
    <phoneticPr fontId="2"/>
  </si>
  <si>
    <t>アンケート 人工</t>
    <rPh sb="6" eb="8">
      <t>ニンク</t>
    </rPh>
    <phoneticPr fontId="2"/>
  </si>
  <si>
    <t>全体まとめ 人工</t>
    <rPh sb="0" eb="2">
      <t>ゼンタイ</t>
    </rPh>
    <rPh sb="6" eb="8">
      <t>ニンク</t>
    </rPh>
    <phoneticPr fontId="2"/>
  </si>
  <si>
    <t>(株)ABC外構 技術者F</t>
    <rPh sb="0" eb="3">
      <t>カブ</t>
    </rPh>
    <rPh sb="6" eb="8">
      <t>ガイコウ</t>
    </rPh>
    <rPh sb="9" eb="12">
      <t>ギジュツシャ</t>
    </rPh>
    <phoneticPr fontId="2"/>
  </si>
  <si>
    <t>(株)ABC外構 技術者G</t>
    <rPh sb="0" eb="3">
      <t>カブ</t>
    </rPh>
    <rPh sb="6" eb="8">
      <t>ガイコウ</t>
    </rPh>
    <rPh sb="9" eb="12">
      <t>ギジュツシャ</t>
    </rPh>
    <phoneticPr fontId="2"/>
  </si>
  <si>
    <t>アンケート アルバイト</t>
    <phoneticPr fontId="2"/>
  </si>
  <si>
    <t>新幹線料金（○○教授分）</t>
    <rPh sb="0" eb="3">
      <t>シンカンセン</t>
    </rPh>
    <rPh sb="3" eb="5">
      <t>リョウキン</t>
    </rPh>
    <rPh sb="8" eb="10">
      <t>キョウジュ</t>
    </rPh>
    <rPh sb="10" eb="11">
      <t>ブン</t>
    </rPh>
    <phoneticPr fontId="2"/>
  </si>
  <si>
    <t>事業検討会参加</t>
    <rPh sb="0" eb="2">
      <t>ジギョウ</t>
    </rPh>
    <rPh sb="2" eb="4">
      <t>ケントウ</t>
    </rPh>
    <rPh sb="4" eb="5">
      <t>カイ</t>
    </rPh>
    <rPh sb="5" eb="7">
      <t>サンカ</t>
    </rPh>
    <phoneticPr fontId="2"/>
  </si>
  <si>
    <t>成果報告書原稿料</t>
    <rPh sb="0" eb="8">
      <t>セイカホウコクショゲンコウリョウ</t>
    </rPh>
    <phoneticPr fontId="2"/>
  </si>
  <si>
    <t>枚</t>
    <rPh sb="0" eb="1">
      <t>マイ</t>
    </rPh>
    <phoneticPr fontId="2"/>
  </si>
  <si>
    <t xml:space="preserve">   応募者自身による資材供給、役務の経費は原価で計上します。</t>
    <rPh sb="16" eb="18">
      <t>エキム</t>
    </rPh>
    <phoneticPr fontId="2"/>
  </si>
  <si>
    <t>←学識経験者による成果報告書の執筆/監修に経費がかかる場合は必ずあらかじめ計上してください。</t>
    <rPh sb="1" eb="6">
      <t>ガクシキケイケンシャ</t>
    </rPh>
    <rPh sb="9" eb="14">
      <t>セイカホウコクショ</t>
    </rPh>
    <rPh sb="15" eb="17">
      <t>シッピツ</t>
    </rPh>
    <rPh sb="18" eb="20">
      <t>カンシュウ</t>
    </rPh>
    <rPh sb="21" eb="23">
      <t>ケイヒ</t>
    </rPh>
    <rPh sb="27" eb="29">
      <t>バアイ</t>
    </rPh>
    <rPh sb="30" eb="31">
      <t>カナラ</t>
    </rPh>
    <rPh sb="37" eb="39">
      <t>ケイジョウ</t>
    </rPh>
    <phoneticPr fontId="2"/>
  </si>
  <si>
    <t>←応募時は数字を入れない。</t>
    <rPh sb="1" eb="3">
      <t>オウボ</t>
    </rPh>
    <rPh sb="3" eb="4">
      <t>ジ</t>
    </rPh>
    <rPh sb="5" eb="7">
      <t>スウジ</t>
    </rPh>
    <rPh sb="8" eb="9">
      <t>イ</t>
    </rPh>
    <phoneticPr fontId="2"/>
  </si>
  <si>
    <t>←応募時は様式1-1号企画提案型実証事業申請書 と同じ日付を入れる。</t>
    <rPh sb="1" eb="3">
      <t>オウボ</t>
    </rPh>
    <rPh sb="3" eb="4">
      <t>ジ</t>
    </rPh>
    <rPh sb="5" eb="7">
      <t>ヨウシキ</t>
    </rPh>
    <rPh sb="10" eb="11">
      <t>ゴウ</t>
    </rPh>
    <rPh sb="11" eb="13">
      <t>キカク</t>
    </rPh>
    <rPh sb="13" eb="15">
      <t>テイアン</t>
    </rPh>
    <rPh sb="15" eb="16">
      <t>ガタ</t>
    </rPh>
    <rPh sb="16" eb="18">
      <t>ジッショウ</t>
    </rPh>
    <rPh sb="18" eb="20">
      <t>ジギョウ</t>
    </rPh>
    <rPh sb="20" eb="23">
      <t>シンセイショ</t>
    </rPh>
    <rPh sb="25" eb="26">
      <t>オナ</t>
    </rPh>
    <rPh sb="27" eb="29">
      <t>ヒヅケ</t>
    </rPh>
    <rPh sb="30" eb="31">
      <t>イ</t>
    </rPh>
    <phoneticPr fontId="2"/>
  </si>
  <si>
    <t>←このセルに"要確認！"と表示されたらC列の各項目合計の計算式（合計範囲）を確認してください。</t>
    <rPh sb="7" eb="10">
      <t>ヨウカクニン</t>
    </rPh>
    <rPh sb="13" eb="15">
      <t>ヒョウジ</t>
    </rPh>
    <rPh sb="20" eb="21">
      <t>レツ</t>
    </rPh>
    <rPh sb="22" eb="23">
      <t>カク</t>
    </rPh>
    <rPh sb="23" eb="25">
      <t>コウモク</t>
    </rPh>
    <rPh sb="25" eb="27">
      <t>ゴウケイ</t>
    </rPh>
    <rPh sb="28" eb="31">
      <t>ケイサンシキ</t>
    </rPh>
    <rPh sb="32" eb="36">
      <t>ゴウケイハンイ</t>
    </rPh>
    <rPh sb="38" eb="40">
      <t>カクニン</t>
    </rPh>
    <phoneticPr fontId="2"/>
  </si>
  <si>
    <t>人工</t>
    <rPh sb="0" eb="2">
      <t>ニンク</t>
    </rPh>
    <phoneticPr fontId="2"/>
  </si>
  <si>
    <t>①外構施設・外装の整備に</t>
    <rPh sb="1" eb="3">
      <t>ガイコウ</t>
    </rPh>
    <rPh sb="3" eb="5">
      <t>シセツ</t>
    </rPh>
    <rPh sb="6" eb="8">
      <t>ガイソウ</t>
    </rPh>
    <rPh sb="9" eb="11">
      <t>セイビ</t>
    </rPh>
    <phoneticPr fontId="2"/>
  </si>
  <si>
    <t>係る経費</t>
    <phoneticPr fontId="2"/>
  </si>
  <si>
    <t>係る経費</t>
    <rPh sb="0" eb="1">
      <t>カカ</t>
    </rPh>
    <rPh sb="2" eb="4">
      <t>ケイヒ</t>
    </rPh>
    <phoneticPr fontId="2"/>
  </si>
  <si>
    <t>　令和6年1月22日のいずれか早い方の日までに完了し、支払いを終えたもののみが助成対象です。</t>
    <rPh sb="19" eb="20">
      <t>ヒ</t>
    </rPh>
    <rPh sb="27" eb="29">
      <t>シハラ</t>
    </rPh>
    <rPh sb="31" eb="32">
      <t>オ</t>
    </rPh>
    <rPh sb="39" eb="41">
      <t>ジョセイ</t>
    </rPh>
    <phoneticPr fontId="2"/>
  </si>
  <si>
    <t>←採択通知日以降に発注・依頼・実施し、企画提案型実証事業実施報告書の提出日または</t>
    <rPh sb="1" eb="3">
      <t>サイタク</t>
    </rPh>
    <rPh sb="3" eb="5">
      <t>ツウチ</t>
    </rPh>
    <rPh sb="5" eb="6">
      <t>ビ</t>
    </rPh>
    <rPh sb="6" eb="8">
      <t>イコウ</t>
    </rPh>
    <rPh sb="9" eb="11">
      <t>ハッチュウ</t>
    </rPh>
    <rPh sb="12" eb="14">
      <t>イライ</t>
    </rPh>
    <rPh sb="15" eb="17">
      <t>ジッシ</t>
    </rPh>
    <rPh sb="19" eb="28">
      <t>キカクテイアンガタジッショウジギョウ</t>
    </rPh>
    <rPh sb="28" eb="33">
      <t>ジッシホウコクショ</t>
    </rPh>
    <phoneticPr fontId="2"/>
  </si>
  <si>
    <t>注2：備考欄には予定発注先等を記入してください。</t>
    <phoneticPr fontId="2"/>
  </si>
  <si>
    <t>注3：実証事業費欄は消費税込の金額です。助成見込額には消費税額を含めません。</t>
    <rPh sb="0" eb="1">
      <t>チュウ</t>
    </rPh>
    <rPh sb="3" eb="5">
      <t>ジッショウ</t>
    </rPh>
    <rPh sb="5" eb="7">
      <t>ジギョウ</t>
    </rPh>
    <rPh sb="7" eb="8">
      <t>ヒ</t>
    </rPh>
    <rPh sb="8" eb="9">
      <t>ラン</t>
    </rPh>
    <rPh sb="10" eb="12">
      <t>ショウヒ</t>
    </rPh>
    <rPh sb="12" eb="13">
      <t>ゼイ</t>
    </rPh>
    <rPh sb="13" eb="14">
      <t>コミ</t>
    </rPh>
    <rPh sb="15" eb="17">
      <t>キンガク</t>
    </rPh>
    <rPh sb="20" eb="22">
      <t>ジョセイ</t>
    </rPh>
    <rPh sb="22" eb="24">
      <t>ミコミ</t>
    </rPh>
    <rPh sb="24" eb="25">
      <t>ガク</t>
    </rPh>
    <rPh sb="27" eb="30">
      <t>ショウヒゼイ</t>
    </rPh>
    <rPh sb="30" eb="31">
      <t>ガク</t>
    </rPh>
    <rPh sb="32" eb="33">
      <t>フク</t>
    </rPh>
    <phoneticPr fontId="2"/>
  </si>
  <si>
    <t>注4：事業予算書作成の根拠となる見積明細書・計算書等を必ず添付してください。</t>
    <rPh sb="0" eb="1">
      <t>チュウ</t>
    </rPh>
    <rPh sb="3" eb="5">
      <t>ジギョウ</t>
    </rPh>
    <rPh sb="5" eb="8">
      <t>ヨサンショ</t>
    </rPh>
    <rPh sb="8" eb="10">
      <t>サクセイ</t>
    </rPh>
    <rPh sb="11" eb="13">
      <t>コンキョ</t>
    </rPh>
    <rPh sb="16" eb="18">
      <t>ミツモリ</t>
    </rPh>
    <rPh sb="18" eb="21">
      <t>メイサイショ</t>
    </rPh>
    <rPh sb="22" eb="25">
      <t>ケイサンショ</t>
    </rPh>
    <rPh sb="25" eb="26">
      <t>トウ</t>
    </rPh>
    <rPh sb="27" eb="28">
      <t>カナラ</t>
    </rPh>
    <rPh sb="29" eb="31">
      <t>テンプ</t>
    </rPh>
    <phoneticPr fontId="2"/>
  </si>
  <si>
    <r>
      <t>令和</t>
    </r>
    <r>
      <rPr>
        <sz val="16"/>
        <color rgb="FF0070C0"/>
        <rFont val="ＭＳ Ｐゴシック"/>
        <family val="3"/>
        <charset val="128"/>
        <scheme val="minor"/>
      </rPr>
      <t>　</t>
    </r>
    <r>
      <rPr>
        <sz val="16"/>
        <color rgb="FFFF0000"/>
        <rFont val="ＭＳ Ｐゴシック"/>
        <family val="3"/>
        <charset val="128"/>
        <scheme val="minor"/>
      </rPr>
      <t>６</t>
    </r>
    <r>
      <rPr>
        <sz val="16"/>
        <color theme="1"/>
        <rFont val="ＭＳ Ｐゴシック"/>
        <family val="3"/>
        <charset val="128"/>
        <scheme val="minor"/>
      </rPr>
      <t>年　</t>
    </r>
    <r>
      <rPr>
        <sz val="16"/>
        <color rgb="FFFF0000"/>
        <rFont val="ＭＳ Ｐゴシック"/>
        <family val="3"/>
        <charset val="128"/>
        <scheme val="minor"/>
      </rPr>
      <t>６</t>
    </r>
    <r>
      <rPr>
        <sz val="16"/>
        <color theme="1"/>
        <rFont val="ＭＳ Ｐゴシック"/>
        <family val="3"/>
        <charset val="128"/>
        <scheme val="minor"/>
      </rPr>
      <t>月</t>
    </r>
    <r>
      <rPr>
        <sz val="16"/>
        <color rgb="FFFF0000"/>
        <rFont val="ＭＳ Ｐゴシック"/>
        <family val="3"/>
        <charset val="128"/>
        <scheme val="minor"/>
      </rPr>
      <t>１７</t>
    </r>
    <r>
      <rPr>
        <sz val="16"/>
        <color theme="1"/>
        <rFont val="ＭＳ Ｐゴシック"/>
        <family val="3"/>
        <charset val="128"/>
        <scheme val="minor"/>
      </rPr>
      <t>日</t>
    </r>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</si>
</sst>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u/>
      <sz val="11"/>
      <name val="ＭＳ Ｐゴシック"/>
      <family val="3"/>
      <charset val="128"/>
    </font>
    <font>
      <sz val="11"/>
      <color theme="4"/>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4"/>
      <name val="ＭＳ Ｐゴシック"/>
      <family val="3"/>
      <charset val="128"/>
      <scheme val="minor"/>
    </font>
    <font>
      <sz val="16"/>
      <color rgb="FF0070C0"/>
      <name val="ＭＳ Ｐゴシック"/>
      <family val="3"/>
      <charset val="128"/>
      <scheme val="minor"/>
    </font>
    <font>
      <sz val="16"/>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7">
    <border>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style="hair">
        <color auto="1"/>
      </right>
      <top style="thin">
        <color indexed="64"/>
      </top>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diagonal/>
    </border>
    <border>
      <left style="hair">
        <color auto="1"/>
      </left>
      <right style="thin">
        <color indexed="64"/>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medium">
        <color indexed="64"/>
      </left>
      <right/>
      <top style="medium">
        <color indexed="64"/>
      </top>
      <bottom style="medium">
        <color indexed="64"/>
      </bottom>
      <diagonal/>
    </border>
    <border>
      <left style="thin">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hair">
        <color auto="1"/>
      </right>
      <top style="medium">
        <color indexed="64"/>
      </top>
      <bottom/>
      <diagonal/>
    </border>
    <border>
      <left style="thin">
        <color indexed="64"/>
      </left>
      <right style="hair">
        <color auto="1"/>
      </right>
      <top style="medium">
        <color indexed="64"/>
      </top>
      <bottom/>
      <diagonal/>
    </border>
    <border>
      <left style="hair">
        <color auto="1"/>
      </left>
      <right style="hair">
        <color auto="1"/>
      </right>
      <top style="medium">
        <color indexed="64"/>
      </top>
      <bottom style="hair">
        <color auto="1"/>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style="medium">
        <color indexed="64"/>
      </top>
      <bottom style="medium">
        <color indexed="64"/>
      </bottom>
      <diagonal/>
    </border>
    <border>
      <left style="hair">
        <color auto="1"/>
      </left>
      <right/>
      <top style="medium">
        <color indexed="64"/>
      </top>
      <bottom/>
      <diagonal/>
    </border>
    <border>
      <left style="hair">
        <color auto="1"/>
      </left>
      <right/>
      <top/>
      <bottom/>
      <diagonal/>
    </border>
    <border>
      <left style="hair">
        <color auto="1"/>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thin">
        <color indexed="64"/>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style="thin">
        <color indexed="64"/>
      </top>
      <bottom style="hair">
        <color auto="1"/>
      </bottom>
      <diagonal/>
    </border>
    <border>
      <left/>
      <right style="medium">
        <color indexed="64"/>
      </right>
      <top/>
      <bottom style="medium">
        <color indexed="64"/>
      </bottom>
      <diagonal/>
    </border>
    <border>
      <left style="hair">
        <color auto="1"/>
      </left>
      <right style="thin">
        <color auto="1"/>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style="thin">
        <color indexed="64"/>
      </top>
      <bottom style="hair">
        <color auto="1"/>
      </bottom>
      <diagonal/>
    </border>
    <border>
      <left style="hair">
        <color auto="1"/>
      </left>
      <right style="thin">
        <color auto="1"/>
      </right>
      <top/>
      <bottom style="medium">
        <color indexed="64"/>
      </bottom>
      <diagonal/>
    </border>
    <border>
      <left/>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auto="1"/>
      </bottom>
      <diagonal/>
    </border>
    <border>
      <left style="double">
        <color indexed="64"/>
      </left>
      <right style="double">
        <color indexed="64"/>
      </right>
      <top style="medium">
        <color indexed="64"/>
      </top>
      <bottom style="hair">
        <color auto="1"/>
      </bottom>
      <diagonal/>
    </border>
    <border>
      <left style="double">
        <color indexed="64"/>
      </left>
      <right style="medium">
        <color indexed="64"/>
      </right>
      <top style="medium">
        <color indexed="64"/>
      </top>
      <bottom style="hair">
        <color auto="1"/>
      </bottom>
      <diagonal/>
    </border>
    <border>
      <left style="double">
        <color indexed="64"/>
      </left>
      <right style="double">
        <color indexed="64"/>
      </right>
      <top style="hair">
        <color auto="1"/>
      </top>
      <bottom style="thin">
        <color indexed="64"/>
      </bottom>
      <diagonal/>
    </border>
    <border>
      <left style="double">
        <color indexed="64"/>
      </left>
      <right style="medium">
        <color indexed="64"/>
      </right>
      <top style="hair">
        <color auto="1"/>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auto="1"/>
      </bottom>
      <diagonal/>
    </border>
    <border>
      <left/>
      <right style="double">
        <color indexed="64"/>
      </right>
      <top style="medium">
        <color indexed="64"/>
      </top>
      <bottom style="hair">
        <color auto="1"/>
      </bottom>
      <diagonal/>
    </border>
    <border>
      <left/>
      <right style="double">
        <color indexed="64"/>
      </right>
      <top style="hair">
        <color auto="1"/>
      </top>
      <bottom style="thin">
        <color indexed="64"/>
      </bottom>
      <diagonal/>
    </border>
    <border>
      <left/>
      <right style="double">
        <color indexed="64"/>
      </right>
      <top/>
      <bottom style="medium">
        <color indexed="64"/>
      </bottom>
      <diagonal/>
    </border>
    <border>
      <left style="hair">
        <color indexed="64"/>
      </left>
      <right style="double">
        <color indexed="64"/>
      </right>
      <top style="medium">
        <color indexed="64"/>
      </top>
      <bottom style="thin">
        <color indexed="64"/>
      </bottom>
      <diagonal/>
    </border>
    <border>
      <left style="double">
        <color indexed="64"/>
      </left>
      <right style="hair">
        <color indexed="64"/>
      </right>
      <top style="medium">
        <color indexed="64"/>
      </top>
      <bottom style="hair">
        <color auto="1"/>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hair">
        <color auto="1"/>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hair">
        <color indexed="64"/>
      </right>
      <top/>
      <bottom style="medium">
        <color indexed="64"/>
      </bottom>
      <diagonal/>
    </border>
    <border>
      <left style="hair">
        <color auto="1"/>
      </left>
      <right style="thin">
        <color indexed="64"/>
      </right>
      <top style="thin">
        <color indexed="64"/>
      </top>
      <bottom/>
      <diagonal/>
    </border>
    <border>
      <left/>
      <right/>
      <top style="medium">
        <color indexed="64"/>
      </top>
      <bottom style="medium">
        <color indexed="64"/>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bottom style="hair">
        <color auto="1"/>
      </bottom>
      <diagonal/>
    </border>
    <border>
      <left/>
      <right/>
      <top style="hair">
        <color auto="1"/>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top style="medium">
        <color indexed="64"/>
      </top>
      <bottom/>
      <diagonal/>
    </border>
    <border>
      <left style="hair">
        <color auto="1"/>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200">
    <xf numFmtId="0" fontId="0" fillId="0" borderId="0" xfId="0"/>
    <xf numFmtId="0" fontId="0" fillId="0" borderId="0" xfId="0" applyAlignment="1">
      <alignment horizontal="lef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21"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176" fontId="3" fillId="0" borderId="41" xfId="0" applyNumberFormat="1" applyFont="1" applyBorder="1" applyAlignment="1">
      <alignment horizontal="center" vertical="center" wrapText="1"/>
    </xf>
    <xf numFmtId="0" fontId="3" fillId="0" borderId="49" xfId="0" applyFont="1" applyBorder="1" applyAlignment="1">
      <alignment horizontal="center" vertical="center"/>
    </xf>
    <xf numFmtId="0" fontId="5" fillId="0" borderId="0" xfId="0" applyFont="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3" fillId="0" borderId="71" xfId="0" applyFont="1" applyBorder="1" applyAlignment="1">
      <alignment horizontal="center" vertical="center"/>
    </xf>
    <xf numFmtId="0" fontId="7" fillId="0" borderId="10" xfId="0" applyFont="1" applyBorder="1" applyAlignment="1">
      <alignment horizontal="left" vertical="center"/>
    </xf>
    <xf numFmtId="0" fontId="3" fillId="0" borderId="27"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3" xfId="0" applyFont="1" applyBorder="1" applyAlignment="1">
      <alignment horizontal="center" vertical="center" wrapText="1"/>
    </xf>
    <xf numFmtId="176" fontId="3" fillId="0" borderId="32" xfId="0" applyNumberFormat="1" applyFont="1" applyBorder="1" applyAlignment="1">
      <alignment horizontal="right" vertical="center"/>
    </xf>
    <xf numFmtId="0" fontId="3" fillId="0" borderId="50" xfId="0" applyFont="1" applyBorder="1" applyAlignment="1">
      <alignment horizontal="center" vertical="center"/>
    </xf>
    <xf numFmtId="0" fontId="3" fillId="0" borderId="50" xfId="0" applyFont="1" applyBorder="1" applyAlignment="1">
      <alignment horizontal="right" vertical="center"/>
    </xf>
    <xf numFmtId="176" fontId="3" fillId="0" borderId="29" xfId="0" applyNumberFormat="1" applyFont="1" applyBorder="1" applyAlignment="1">
      <alignment horizontal="center" vertical="center"/>
    </xf>
    <xf numFmtId="0" fontId="3" fillId="0" borderId="73" xfId="0" applyFont="1" applyBorder="1" applyAlignment="1">
      <alignment horizontal="center" vertical="center"/>
    </xf>
    <xf numFmtId="0" fontId="3" fillId="0" borderId="19" xfId="0" applyFont="1" applyBorder="1" applyAlignment="1">
      <alignment horizontal="center" vertical="center" wrapText="1"/>
    </xf>
    <xf numFmtId="0" fontId="9" fillId="0" borderId="0" xfId="0" applyFont="1" applyAlignment="1">
      <alignment horizontal="left" vertical="center"/>
    </xf>
    <xf numFmtId="0" fontId="3" fillId="0" borderId="42" xfId="0" applyFont="1" applyBorder="1" applyAlignment="1" applyProtection="1">
      <alignment horizontal="left" vertical="center" shrinkToFit="1"/>
      <protection locked="0"/>
    </xf>
    <xf numFmtId="176" fontId="3" fillId="0" borderId="74" xfId="0" applyNumberFormat="1" applyFont="1" applyBorder="1" applyAlignment="1" applyProtection="1">
      <alignment horizontal="right" vertical="center"/>
      <protection locked="0"/>
    </xf>
    <xf numFmtId="0" fontId="3" fillId="0" borderId="75" xfId="0" applyFont="1" applyBorder="1" applyAlignment="1" applyProtection="1">
      <alignment horizontal="center" vertical="center"/>
      <protection locked="0"/>
    </xf>
    <xf numFmtId="0" fontId="3" fillId="0" borderId="75" xfId="0" applyFont="1" applyBorder="1" applyAlignment="1" applyProtection="1">
      <alignment horizontal="right" vertical="center"/>
      <protection locked="0"/>
    </xf>
    <xf numFmtId="0" fontId="3" fillId="0" borderId="44" xfId="0" applyFont="1" applyBorder="1" applyAlignment="1" applyProtection="1">
      <alignment horizontal="left" vertical="center" shrinkToFit="1"/>
      <protection locked="0"/>
    </xf>
    <xf numFmtId="176" fontId="3" fillId="0" borderId="4" xfId="0" applyNumberFormat="1" applyFont="1" applyBorder="1" applyAlignment="1" applyProtection="1">
      <alignment horizontal="right" vertical="center"/>
      <protection locked="0"/>
    </xf>
    <xf numFmtId="0" fontId="3" fillId="0" borderId="76" xfId="0" applyFont="1" applyBorder="1" applyAlignment="1" applyProtection="1">
      <alignment horizontal="center" vertical="center"/>
      <protection locked="0"/>
    </xf>
    <xf numFmtId="0" fontId="3" fillId="0" borderId="76" xfId="0" applyFont="1" applyBorder="1" applyAlignment="1" applyProtection="1">
      <alignment horizontal="right" vertical="center"/>
      <protection locked="0"/>
    </xf>
    <xf numFmtId="0" fontId="3" fillId="0" borderId="45" xfId="0" applyFont="1" applyBorder="1" applyAlignment="1" applyProtection="1">
      <alignment horizontal="left" vertical="center" shrinkToFit="1"/>
      <protection locked="0"/>
    </xf>
    <xf numFmtId="176" fontId="3" fillId="0" borderId="77" xfId="0" applyNumberFormat="1" applyFont="1" applyBorder="1" applyAlignment="1" applyProtection="1">
      <alignment horizontal="right" vertical="center"/>
      <protection locked="0"/>
    </xf>
    <xf numFmtId="0" fontId="3" fillId="0" borderId="78" xfId="0" applyFont="1" applyBorder="1" applyAlignment="1" applyProtection="1">
      <alignment horizontal="center" vertical="center"/>
      <protection locked="0"/>
    </xf>
    <xf numFmtId="0" fontId="3" fillId="0" borderId="78" xfId="0" applyFont="1" applyBorder="1" applyAlignment="1" applyProtection="1">
      <alignment horizontal="right" vertical="center"/>
      <protection locked="0"/>
    </xf>
    <xf numFmtId="0" fontId="3" fillId="0" borderId="46" xfId="0" applyFont="1" applyBorder="1" applyAlignment="1" applyProtection="1">
      <alignment horizontal="left" vertical="center" shrinkToFit="1"/>
      <protection locked="0"/>
    </xf>
    <xf numFmtId="176" fontId="3" fillId="0" borderId="2" xfId="0" applyNumberFormat="1" applyFont="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79" xfId="0" applyFont="1" applyBorder="1" applyAlignment="1" applyProtection="1">
      <alignment horizontal="right" vertical="center"/>
      <protection locked="0"/>
    </xf>
    <xf numFmtId="0" fontId="3" fillId="0" borderId="48" xfId="0" applyFont="1" applyBorder="1" applyAlignment="1" applyProtection="1">
      <alignment horizontal="left" vertical="center" shrinkToFit="1"/>
      <protection locked="0"/>
    </xf>
    <xf numFmtId="176" fontId="3" fillId="0" borderId="81" xfId="0" applyNumberFormat="1" applyFont="1" applyBorder="1" applyAlignment="1" applyProtection="1">
      <alignment horizontal="right" vertical="center"/>
      <protection locked="0"/>
    </xf>
    <xf numFmtId="0" fontId="3" fillId="0" borderId="82" xfId="0" applyFont="1" applyBorder="1" applyAlignment="1" applyProtection="1">
      <alignment horizontal="center" vertical="center"/>
      <protection locked="0"/>
    </xf>
    <xf numFmtId="0" fontId="3" fillId="0" borderId="82" xfId="0" applyFont="1" applyBorder="1" applyAlignment="1" applyProtection="1">
      <alignment horizontal="right" vertical="center"/>
      <protection locked="0"/>
    </xf>
    <xf numFmtId="0" fontId="3" fillId="0" borderId="47" xfId="0" applyFont="1" applyBorder="1" applyAlignment="1" applyProtection="1">
      <alignment horizontal="left" vertical="center" shrinkToFit="1"/>
      <protection locked="0"/>
    </xf>
    <xf numFmtId="176" fontId="3" fillId="0" borderId="6"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3" fillId="0" borderId="80" xfId="0" applyFont="1" applyBorder="1" applyAlignment="1" applyProtection="1">
      <alignment horizontal="right" vertical="center"/>
      <protection locked="0"/>
    </xf>
    <xf numFmtId="176" fontId="3" fillId="0" borderId="43"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11" fillId="0" borderId="42" xfId="0" applyFont="1" applyBorder="1" applyAlignment="1" applyProtection="1">
      <alignment horizontal="left" vertical="center" shrinkToFit="1"/>
      <protection locked="0"/>
    </xf>
    <xf numFmtId="176" fontId="11" fillId="0" borderId="74" xfId="0" applyNumberFormat="1" applyFont="1" applyBorder="1" applyAlignment="1" applyProtection="1">
      <alignment horizontal="right" vertical="center"/>
      <protection locked="0"/>
    </xf>
    <xf numFmtId="0" fontId="11" fillId="0" borderId="75" xfId="0" applyFont="1" applyBorder="1" applyAlignment="1" applyProtection="1">
      <alignment horizontal="center" vertical="center"/>
      <protection locked="0"/>
    </xf>
    <xf numFmtId="0" fontId="11" fillId="0" borderId="75" xfId="0" applyFont="1" applyBorder="1" applyAlignment="1" applyProtection="1">
      <alignment horizontal="right" vertical="center"/>
      <protection locked="0"/>
    </xf>
    <xf numFmtId="0" fontId="11" fillId="0" borderId="44" xfId="0" applyFont="1" applyBorder="1" applyAlignment="1" applyProtection="1">
      <alignment horizontal="left" vertical="center" shrinkToFit="1"/>
      <protection locked="0"/>
    </xf>
    <xf numFmtId="176" fontId="11" fillId="0" borderId="4" xfId="0" applyNumberFormat="1" applyFont="1" applyBorder="1" applyAlignment="1" applyProtection="1">
      <alignment horizontal="right" vertical="center"/>
      <protection locked="0"/>
    </xf>
    <xf numFmtId="0" fontId="11" fillId="0" borderId="76" xfId="0" applyFont="1" applyBorder="1" applyAlignment="1" applyProtection="1">
      <alignment horizontal="center" vertical="center"/>
      <protection locked="0"/>
    </xf>
    <xf numFmtId="0" fontId="11" fillId="0" borderId="76" xfId="0" applyFont="1" applyBorder="1" applyAlignment="1" applyProtection="1">
      <alignment horizontal="right" vertical="center"/>
      <protection locked="0"/>
    </xf>
    <xf numFmtId="0" fontId="11" fillId="0" borderId="45" xfId="0" applyFont="1" applyBorder="1" applyAlignment="1" applyProtection="1">
      <alignment horizontal="left" vertical="center" shrinkToFit="1"/>
      <protection locked="0"/>
    </xf>
    <xf numFmtId="176" fontId="11" fillId="0" borderId="77" xfId="0" applyNumberFormat="1" applyFont="1" applyBorder="1" applyAlignment="1" applyProtection="1">
      <alignment horizontal="right" vertical="center"/>
      <protection locked="0"/>
    </xf>
    <xf numFmtId="0" fontId="11" fillId="0" borderId="78" xfId="0" applyFont="1" applyBorder="1" applyAlignment="1" applyProtection="1">
      <alignment horizontal="center" vertical="center"/>
      <protection locked="0"/>
    </xf>
    <xf numFmtId="0" fontId="11" fillId="0" borderId="78" xfId="0" applyFont="1" applyBorder="1" applyAlignment="1" applyProtection="1">
      <alignment horizontal="right" vertical="center"/>
      <protection locked="0"/>
    </xf>
    <xf numFmtId="0" fontId="11" fillId="0" borderId="46" xfId="0" applyFont="1" applyBorder="1" applyAlignment="1" applyProtection="1">
      <alignment horizontal="left" vertical="center" shrinkToFit="1"/>
      <protection locked="0"/>
    </xf>
    <xf numFmtId="176" fontId="11" fillId="0" borderId="2" xfId="0" applyNumberFormat="1" applyFont="1" applyBorder="1" applyAlignment="1" applyProtection="1">
      <alignment horizontal="right" vertical="center"/>
      <protection locked="0"/>
    </xf>
    <xf numFmtId="0" fontId="11" fillId="0" borderId="79" xfId="0" applyFont="1" applyBorder="1" applyAlignment="1" applyProtection="1">
      <alignment horizontal="center" vertical="center"/>
      <protection locked="0"/>
    </xf>
    <xf numFmtId="0" fontId="11" fillId="0" borderId="79" xfId="0" applyFont="1" applyBorder="1" applyAlignment="1" applyProtection="1">
      <alignment horizontal="right" vertical="center"/>
      <protection locked="0"/>
    </xf>
    <xf numFmtId="0" fontId="12" fillId="0" borderId="47" xfId="0" applyFont="1" applyBorder="1" applyAlignment="1" applyProtection="1">
      <alignment horizontal="left" vertical="center" shrinkToFit="1"/>
      <protection locked="0"/>
    </xf>
    <xf numFmtId="176" fontId="12" fillId="0" borderId="6" xfId="0" applyNumberFormat="1" applyFont="1" applyBorder="1" applyAlignment="1" applyProtection="1">
      <alignment horizontal="right" vertical="center"/>
      <protection locked="0"/>
    </xf>
    <xf numFmtId="0" fontId="12" fillId="0" borderId="80" xfId="0" applyFont="1" applyBorder="1" applyAlignment="1" applyProtection="1">
      <alignment horizontal="center" vertical="center"/>
      <protection locked="0"/>
    </xf>
    <xf numFmtId="0" fontId="12" fillId="0" borderId="80" xfId="0" applyFont="1" applyBorder="1" applyAlignment="1" applyProtection="1">
      <alignment horizontal="right" vertical="center"/>
      <protection locked="0"/>
    </xf>
    <xf numFmtId="0" fontId="11" fillId="0" borderId="48" xfId="0" applyFont="1" applyBorder="1" applyAlignment="1" applyProtection="1">
      <alignment horizontal="left" vertical="center" shrinkToFit="1"/>
      <protection locked="0"/>
    </xf>
    <xf numFmtId="176" fontId="11" fillId="0" borderId="81" xfId="0" applyNumberFormat="1" applyFont="1" applyBorder="1" applyAlignment="1" applyProtection="1">
      <alignment horizontal="right" vertical="center"/>
      <protection locked="0"/>
    </xf>
    <xf numFmtId="0" fontId="11" fillId="0" borderId="82" xfId="0" applyFont="1" applyBorder="1" applyAlignment="1" applyProtection="1">
      <alignment horizontal="center" vertical="center"/>
      <protection locked="0"/>
    </xf>
    <xf numFmtId="0" fontId="11" fillId="0" borderId="82" xfId="0" applyFont="1" applyBorder="1" applyAlignment="1" applyProtection="1">
      <alignment horizontal="right" vertical="center"/>
      <protection locked="0"/>
    </xf>
    <xf numFmtId="0" fontId="11" fillId="0" borderId="47" xfId="0" applyFont="1" applyBorder="1" applyAlignment="1" applyProtection="1">
      <alignment horizontal="left" vertical="center" shrinkToFit="1"/>
      <protection locked="0"/>
    </xf>
    <xf numFmtId="176" fontId="11" fillId="0" borderId="6" xfId="0" applyNumberFormat="1" applyFont="1" applyBorder="1" applyAlignment="1" applyProtection="1">
      <alignment horizontal="right" vertical="center"/>
      <protection locked="0"/>
    </xf>
    <xf numFmtId="0" fontId="11" fillId="0" borderId="80" xfId="0" applyFont="1" applyBorder="1" applyAlignment="1" applyProtection="1">
      <alignment horizontal="center" vertical="center"/>
      <protection locked="0"/>
    </xf>
    <xf numFmtId="0" fontId="11" fillId="0" borderId="80" xfId="0" applyFont="1" applyBorder="1" applyAlignment="1" applyProtection="1">
      <alignment horizontal="right" vertical="center"/>
      <protection locked="0"/>
    </xf>
    <xf numFmtId="176" fontId="11" fillId="0" borderId="43" xfId="0" applyNumberFormat="1" applyFont="1" applyBorder="1" applyAlignment="1" applyProtection="1">
      <alignment horizontal="right" vertical="center"/>
      <protection locked="0"/>
    </xf>
    <xf numFmtId="176" fontId="11" fillId="0" borderId="11" xfId="0" applyNumberFormat="1" applyFont="1" applyBorder="1" applyAlignment="1" applyProtection="1">
      <alignment horizontal="right" vertical="center"/>
      <protection locked="0"/>
    </xf>
    <xf numFmtId="176" fontId="11" fillId="0" borderId="14" xfId="0" applyNumberFormat="1" applyFont="1" applyBorder="1" applyAlignment="1" applyProtection="1">
      <alignment horizontal="right" vertical="center"/>
      <protection locked="0"/>
    </xf>
    <xf numFmtId="176" fontId="11" fillId="0" borderId="15" xfId="0" applyNumberFormat="1" applyFont="1" applyBorder="1" applyAlignment="1" applyProtection="1">
      <alignment horizontal="right" vertical="center"/>
      <protection locked="0"/>
    </xf>
    <xf numFmtId="176" fontId="12" fillId="0" borderId="16" xfId="0" applyNumberFormat="1" applyFont="1" applyBorder="1" applyAlignment="1" applyProtection="1">
      <alignment horizontal="right" vertical="center"/>
      <protection locked="0"/>
    </xf>
    <xf numFmtId="176" fontId="11" fillId="0" borderId="9" xfId="0" applyNumberFormat="1" applyFont="1" applyBorder="1" applyAlignment="1" applyProtection="1">
      <alignment horizontal="right" vertical="center"/>
      <protection locked="0"/>
    </xf>
    <xf numFmtId="176" fontId="11" fillId="0" borderId="16" xfId="0" applyNumberFormat="1" applyFont="1" applyBorder="1" applyAlignment="1" applyProtection="1">
      <alignment horizontal="right" vertical="center"/>
      <protection locked="0"/>
    </xf>
    <xf numFmtId="0" fontId="15" fillId="0" borderId="0" xfId="0" applyFont="1" applyAlignment="1">
      <alignment horizontal="left" vertical="center"/>
    </xf>
    <xf numFmtId="0" fontId="3" fillId="0" borderId="34"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0" borderId="40" xfId="0" applyFont="1" applyBorder="1" applyAlignment="1">
      <alignment horizontal="left" vertical="center" shrinkToFit="1"/>
    </xf>
    <xf numFmtId="0" fontId="11" fillId="0" borderId="34"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0" fontId="11" fillId="0" borderId="39"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3" fillId="2" borderId="0" xfId="0" applyFont="1" applyFill="1" applyAlignment="1">
      <alignment horizontal="left" vertical="center"/>
    </xf>
    <xf numFmtId="0" fontId="6" fillId="2" borderId="0" xfId="0" applyFont="1" applyFill="1" applyAlignment="1">
      <alignment horizontal="center"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0" fillId="2" borderId="0" xfId="0" applyFill="1" applyAlignment="1">
      <alignment horizontal="left" vertical="center"/>
    </xf>
    <xf numFmtId="176" fontId="3" fillId="2" borderId="0" xfId="0" applyNumberFormat="1" applyFont="1" applyFill="1" applyAlignment="1">
      <alignment horizontal="center" vertical="center"/>
    </xf>
    <xf numFmtId="0" fontId="3" fillId="2" borderId="0" xfId="0" applyFont="1" applyFill="1" applyAlignment="1">
      <alignment horizontal="center" vertical="center"/>
    </xf>
    <xf numFmtId="176" fontId="3" fillId="3" borderId="84" xfId="0" applyNumberFormat="1" applyFont="1" applyFill="1" applyBorder="1" applyAlignment="1" applyProtection="1">
      <alignment horizontal="right" vertical="center"/>
      <protection locked="0"/>
    </xf>
    <xf numFmtId="176" fontId="3" fillId="3" borderId="32" xfId="0" applyNumberFormat="1" applyFont="1" applyFill="1" applyBorder="1" applyAlignment="1">
      <alignment horizontal="right" vertical="center"/>
    </xf>
    <xf numFmtId="176" fontId="3" fillId="3" borderId="30" xfId="0" applyNumberFormat="1" applyFont="1" applyFill="1" applyBorder="1" applyAlignment="1" applyProtection="1">
      <alignment horizontal="right" vertical="center"/>
      <protection locked="0"/>
    </xf>
    <xf numFmtId="176" fontId="3" fillId="3" borderId="29" xfId="0" applyNumberFormat="1" applyFont="1" applyFill="1" applyBorder="1" applyAlignment="1">
      <alignment horizontal="right" vertical="center"/>
    </xf>
    <xf numFmtId="176" fontId="4" fillId="3" borderId="24" xfId="1" applyNumberFormat="1" applyFont="1" applyFill="1" applyBorder="1" applyAlignment="1" applyProtection="1">
      <alignment horizontal="right" vertical="center" shrinkToFit="1"/>
      <protection locked="0"/>
    </xf>
    <xf numFmtId="176" fontId="4" fillId="3" borderId="3" xfId="1" applyNumberFormat="1" applyFont="1" applyFill="1" applyBorder="1" applyAlignment="1" applyProtection="1">
      <alignment horizontal="right" vertical="center" shrinkToFit="1"/>
      <protection locked="0"/>
    </xf>
    <xf numFmtId="176" fontId="4" fillId="3" borderId="13" xfId="1" applyNumberFormat="1" applyFont="1" applyFill="1" applyBorder="1" applyAlignment="1" applyProtection="1">
      <alignment horizontal="right" vertical="center" shrinkToFit="1"/>
      <protection locked="0"/>
    </xf>
    <xf numFmtId="176" fontId="4" fillId="3" borderId="8" xfId="1" applyNumberFormat="1" applyFont="1" applyFill="1" applyBorder="1" applyAlignment="1" applyProtection="1">
      <alignment horizontal="right" vertical="center" shrinkToFit="1"/>
      <protection locked="0"/>
    </xf>
    <xf numFmtId="176" fontId="4" fillId="3" borderId="1" xfId="1"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lignment horizontal="right" vertical="center"/>
    </xf>
    <xf numFmtId="176" fontId="3" fillId="3" borderId="41" xfId="0" applyNumberFormat="1" applyFont="1" applyFill="1" applyBorder="1" applyAlignment="1">
      <alignment horizontal="right" vertical="center"/>
    </xf>
    <xf numFmtId="0" fontId="3" fillId="3" borderId="33" xfId="0" applyFont="1" applyFill="1" applyBorder="1" applyAlignment="1">
      <alignment horizontal="left" vertical="center"/>
    </xf>
    <xf numFmtId="176" fontId="3" fillId="3" borderId="30" xfId="0" applyNumberFormat="1" applyFont="1" applyFill="1" applyBorder="1" applyAlignment="1">
      <alignment horizontal="right" vertical="center"/>
    </xf>
    <xf numFmtId="176" fontId="3" fillId="3" borderId="72" xfId="0" applyNumberFormat="1" applyFont="1" applyFill="1" applyBorder="1" applyAlignment="1">
      <alignment horizontal="right" vertical="center"/>
    </xf>
    <xf numFmtId="176" fontId="4" fillId="3" borderId="24" xfId="1" applyNumberFormat="1" applyFont="1" applyFill="1" applyBorder="1" applyAlignment="1">
      <alignment horizontal="right" vertical="center" shrinkToFit="1"/>
    </xf>
    <xf numFmtId="176" fontId="4" fillId="3" borderId="3" xfId="1" applyNumberFormat="1" applyFont="1" applyFill="1" applyBorder="1" applyAlignment="1">
      <alignment horizontal="right" vertical="center" shrinkToFit="1"/>
    </xf>
    <xf numFmtId="176" fontId="4" fillId="3" borderId="13" xfId="1" applyNumberFormat="1" applyFont="1" applyFill="1" applyBorder="1" applyAlignment="1">
      <alignment horizontal="right" vertical="center" shrinkToFit="1"/>
    </xf>
    <xf numFmtId="176" fontId="4" fillId="3" borderId="1" xfId="1" applyNumberFormat="1" applyFont="1" applyFill="1" applyBorder="1" applyAlignment="1">
      <alignment horizontal="right" vertical="center" shrinkToFit="1"/>
    </xf>
    <xf numFmtId="176" fontId="8" fillId="3" borderId="5" xfId="1" applyNumberFormat="1" applyFont="1" applyFill="1" applyBorder="1" applyAlignment="1">
      <alignment horizontal="right" vertical="center" shrinkToFit="1"/>
    </xf>
    <xf numFmtId="176" fontId="4" fillId="3" borderId="8" xfId="1" applyNumberFormat="1" applyFont="1" applyFill="1" applyBorder="1" applyAlignment="1">
      <alignment horizontal="right" vertical="center" shrinkToFit="1"/>
    </xf>
    <xf numFmtId="176" fontId="4" fillId="3" borderId="5" xfId="1" applyNumberFormat="1" applyFont="1" applyFill="1" applyBorder="1" applyAlignment="1">
      <alignment horizontal="right" vertical="center" shrinkToFit="1"/>
    </xf>
    <xf numFmtId="176" fontId="3" fillId="0" borderId="18"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9"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176" fontId="3" fillId="0" borderId="31" xfId="0" applyNumberFormat="1" applyFont="1" applyBorder="1" applyAlignment="1" applyProtection="1">
      <alignment horizontal="right" vertical="center"/>
      <protection locked="0"/>
    </xf>
    <xf numFmtId="0" fontId="3" fillId="0" borderId="12" xfId="0" applyFont="1" applyBorder="1" applyAlignment="1" applyProtection="1">
      <alignment horizontal="left" vertical="center"/>
      <protection locked="0"/>
    </xf>
    <xf numFmtId="176" fontId="3" fillId="0" borderId="17" xfId="0" applyNumberFormat="1" applyFont="1" applyBorder="1" applyAlignment="1" applyProtection="1">
      <alignment horizontal="right" vertical="center"/>
      <protection locked="0"/>
    </xf>
    <xf numFmtId="0" fontId="3" fillId="0" borderId="7"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176" fontId="7" fillId="0" borderId="17" xfId="0" applyNumberFormat="1" applyFont="1" applyBorder="1" applyAlignment="1" applyProtection="1">
      <alignment horizontal="right" vertical="center"/>
      <protection locked="0"/>
    </xf>
    <xf numFmtId="0" fontId="13" fillId="0" borderId="0" xfId="0" applyFont="1" applyAlignment="1">
      <alignment horizontal="lef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Alignment="1">
      <alignment horizontal="right" vertical="center"/>
    </xf>
    <xf numFmtId="0" fontId="3" fillId="0" borderId="85" xfId="0" applyFont="1" applyBorder="1" applyAlignment="1">
      <alignment vertical="center" wrapText="1"/>
    </xf>
    <xf numFmtId="0" fontId="3" fillId="0" borderId="86" xfId="0" applyFont="1" applyBorder="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wrapText="1"/>
    </xf>
    <xf numFmtId="176" fontId="6" fillId="0" borderId="0" xfId="0" applyNumberFormat="1" applyFont="1" applyAlignment="1" applyProtection="1">
      <alignment horizontal="left" vertical="center"/>
      <protection locked="0"/>
    </xf>
    <xf numFmtId="0" fontId="13" fillId="0" borderId="50" xfId="0" applyFont="1" applyBorder="1" applyAlignment="1">
      <alignment horizontal="center" vertical="center"/>
    </xf>
    <xf numFmtId="0" fontId="14" fillId="0" borderId="50" xfId="0" applyFont="1" applyBorder="1" applyAlignment="1">
      <alignment horizontal="center" vertical="center"/>
    </xf>
    <xf numFmtId="176" fontId="0" fillId="3" borderId="66" xfId="0" applyNumberFormat="1" applyFill="1" applyBorder="1" applyAlignment="1">
      <alignment horizontal="right" vertical="center" indent="1"/>
    </xf>
    <xf numFmtId="176" fontId="0" fillId="3" borderId="51" xfId="0" applyNumberFormat="1" applyFill="1" applyBorder="1" applyAlignment="1">
      <alignment horizontal="right" vertical="center" indent="1"/>
    </xf>
    <xf numFmtId="0" fontId="3" fillId="0" borderId="67" xfId="0" applyFont="1" applyBorder="1" applyAlignment="1">
      <alignment horizontal="center" vertical="center"/>
    </xf>
    <xf numFmtId="0" fontId="3" fillId="0" borderId="69" xfId="0" applyFont="1" applyBorder="1" applyAlignment="1">
      <alignment horizontal="center" vertical="center"/>
    </xf>
    <xf numFmtId="49" fontId="3" fillId="0" borderId="63" xfId="0" applyNumberFormat="1" applyFont="1" applyBorder="1" applyAlignment="1" applyProtection="1">
      <alignment horizontal="left" vertical="center" wrapText="1"/>
      <protection locked="0"/>
    </xf>
    <xf numFmtId="49" fontId="3" fillId="0" borderId="54" xfId="0" applyNumberFormat="1" applyFont="1" applyBorder="1" applyAlignment="1" applyProtection="1">
      <alignment horizontal="left" vertical="center" wrapText="1"/>
      <protection locked="0"/>
    </xf>
    <xf numFmtId="49" fontId="3" fillId="0" borderId="55" xfId="0" applyNumberFormat="1" applyFont="1" applyBorder="1" applyAlignment="1" applyProtection="1">
      <alignment horizontal="left" vertical="center" wrapText="1"/>
      <protection locked="0"/>
    </xf>
    <xf numFmtId="49" fontId="3" fillId="0" borderId="64" xfId="0" applyNumberFormat="1" applyFont="1" applyBorder="1" applyAlignment="1" applyProtection="1">
      <alignment horizontal="left" vertical="center" wrapText="1"/>
      <protection locked="0"/>
    </xf>
    <xf numFmtId="49" fontId="3" fillId="0" borderId="56" xfId="0" applyNumberFormat="1" applyFont="1" applyBorder="1" applyAlignment="1" applyProtection="1">
      <alignment horizontal="left" vertical="center" wrapText="1"/>
      <protection locked="0"/>
    </xf>
    <xf numFmtId="49" fontId="3" fillId="0" borderId="57" xfId="0" applyNumberFormat="1" applyFont="1" applyBorder="1" applyAlignment="1" applyProtection="1">
      <alignment horizontal="left" vertical="center" wrapText="1"/>
      <protection locked="0"/>
    </xf>
    <xf numFmtId="176" fontId="0" fillId="3" borderId="68" xfId="0" applyNumberFormat="1" applyFill="1" applyBorder="1" applyAlignment="1">
      <alignment horizontal="right" vertical="center" indent="1"/>
    </xf>
    <xf numFmtId="176" fontId="0" fillId="3" borderId="52" xfId="0" applyNumberFormat="1" applyFill="1" applyBorder="1" applyAlignment="1">
      <alignment horizontal="right" vertical="center" indent="1"/>
    </xf>
    <xf numFmtId="176" fontId="3" fillId="3" borderId="70" xfId="0" applyNumberFormat="1" applyFont="1" applyFill="1" applyBorder="1" applyAlignment="1">
      <alignment horizontal="right" vertical="center" indent="1"/>
    </xf>
    <xf numFmtId="176" fontId="3" fillId="3" borderId="53" xfId="0" applyNumberFormat="1" applyFont="1" applyFill="1" applyBorder="1" applyAlignment="1">
      <alignment horizontal="right" vertical="center" indent="1"/>
    </xf>
    <xf numFmtId="49" fontId="3" fillId="0" borderId="65" xfId="0" applyNumberFormat="1" applyFont="1" applyBorder="1" applyAlignment="1" applyProtection="1">
      <alignment horizontal="left" vertical="center"/>
      <protection locked="0"/>
    </xf>
    <xf numFmtId="49" fontId="3" fillId="0" borderId="58" xfId="0" applyNumberFormat="1" applyFont="1" applyBorder="1" applyAlignment="1" applyProtection="1">
      <alignment horizontal="left" vertical="center"/>
      <protection locked="0"/>
    </xf>
    <xf numFmtId="49" fontId="3" fillId="0" borderId="59" xfId="0" applyNumberFormat="1" applyFont="1" applyBorder="1" applyAlignment="1" applyProtection="1">
      <alignment horizontal="left" vertical="center"/>
      <protection locked="0"/>
    </xf>
    <xf numFmtId="0" fontId="10" fillId="0" borderId="83" xfId="0" applyFont="1" applyBorder="1" applyAlignment="1">
      <alignment horizontal="left" vertical="center"/>
    </xf>
    <xf numFmtId="0" fontId="10" fillId="0" borderId="0" xfId="0" applyFont="1" applyAlignment="1">
      <alignment horizontal="left" vertical="center"/>
    </xf>
    <xf numFmtId="176" fontId="6" fillId="2" borderId="0" xfId="0" applyNumberFormat="1" applyFont="1" applyFill="1" applyAlignment="1" applyProtection="1">
      <alignment horizontal="left" vertical="center"/>
      <protection locked="0"/>
    </xf>
    <xf numFmtId="0" fontId="13" fillId="2" borderId="50" xfId="0" applyFont="1" applyFill="1" applyBorder="1" applyAlignment="1">
      <alignment horizontal="center" vertical="center"/>
    </xf>
    <xf numFmtId="0" fontId="14" fillId="2" borderId="50" xfId="0" applyFont="1" applyFill="1" applyBorder="1" applyAlignment="1">
      <alignment horizontal="center" vertical="center"/>
    </xf>
    <xf numFmtId="49" fontId="11" fillId="0" borderId="63" xfId="0" applyNumberFormat="1" applyFont="1" applyBorder="1" applyAlignment="1" applyProtection="1">
      <alignment horizontal="left" vertical="center" wrapText="1"/>
      <protection locked="0"/>
    </xf>
    <xf numFmtId="49" fontId="11" fillId="0" borderId="54" xfId="0" applyNumberFormat="1" applyFont="1" applyBorder="1" applyAlignment="1" applyProtection="1">
      <alignment horizontal="left" vertical="center" wrapText="1"/>
      <protection locked="0"/>
    </xf>
    <xf numFmtId="49" fontId="11" fillId="0" borderId="55" xfId="0" applyNumberFormat="1" applyFont="1" applyBorder="1" applyAlignment="1" applyProtection="1">
      <alignment horizontal="left" vertical="center" wrapText="1"/>
      <protection locked="0"/>
    </xf>
    <xf numFmtId="49" fontId="11" fillId="0" borderId="64" xfId="0" applyNumberFormat="1" applyFont="1" applyBorder="1" applyAlignment="1" applyProtection="1">
      <alignment horizontal="left" vertical="center" wrapText="1"/>
      <protection locked="0"/>
    </xf>
    <xf numFmtId="49" fontId="11" fillId="0" borderId="56" xfId="0" applyNumberFormat="1" applyFont="1" applyBorder="1" applyAlignment="1" applyProtection="1">
      <alignment horizontal="left" vertical="center" wrapText="1"/>
      <protection locked="0"/>
    </xf>
    <xf numFmtId="49" fontId="11" fillId="0" borderId="57" xfId="0" applyNumberFormat="1" applyFont="1" applyBorder="1" applyAlignment="1" applyProtection="1">
      <alignment horizontal="left" vertical="center" wrapText="1"/>
      <protection locked="0"/>
    </xf>
    <xf numFmtId="49" fontId="11" fillId="0" borderId="65" xfId="0" applyNumberFormat="1" applyFont="1" applyBorder="1" applyAlignment="1" applyProtection="1">
      <alignment horizontal="left" vertical="center"/>
      <protection locked="0"/>
    </xf>
    <xf numFmtId="49" fontId="11" fillId="0" borderId="58" xfId="0" applyNumberFormat="1" applyFont="1" applyBorder="1" applyAlignment="1" applyProtection="1">
      <alignment horizontal="left" vertical="center"/>
      <protection locked="0"/>
    </xf>
    <xf numFmtId="49" fontId="11" fillId="0" borderId="59" xfId="0" applyNumberFormat="1" applyFont="1" applyBorder="1" applyAlignment="1" applyProtection="1">
      <alignment horizontal="left" vertical="center"/>
      <protection locked="0"/>
    </xf>
  </cellXfs>
  <cellStyles count="2">
    <cellStyle name="桁区切り 2" xfId="1" xr:uid="{00000000-0005-0000-0000-000000000000}"/>
    <cellStyle name="標準" xfId="0" builtinId="0"/>
  </cellStyles>
  <dxfs count="0"/>
  <tableStyles count="0" defaultTableStyle="TableStyleMedium2" defaultPivotStyle="PivotStyleMedium9"/>
  <colors>
    <mruColors>
      <color rgb="FFFFFF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500062</xdr:colOff>
      <xdr:row>1</xdr:row>
      <xdr:rowOff>214312</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15062" y="481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0</xdr:colOff>
      <xdr:row>0</xdr:row>
      <xdr:rowOff>0</xdr:rowOff>
    </xdr:from>
    <xdr:ext cx="5282215" cy="119263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62150" y="0"/>
          <a:ext cx="528221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0070C0"/>
              </a:solidFill>
            </a:rPr>
            <a:t>事業予算書作成の根拠となる見積明細書・計算書等を必ず添付してください。</a:t>
          </a:r>
          <a:endParaRPr kumimoji="1" lang="en-US" altLang="ja-JP" sz="1100">
            <a:solidFill>
              <a:srgbClr val="0070C0"/>
            </a:solidFill>
          </a:endParaRPr>
        </a:p>
        <a:p>
          <a:r>
            <a:rPr kumimoji="1" lang="ja-JP" altLang="en-US" sz="1100">
              <a:solidFill>
                <a:srgbClr val="0070C0"/>
              </a:solidFill>
            </a:rPr>
            <a:t>応募者自身による資材供給、工事の経費は原価で計上してください。</a:t>
          </a:r>
          <a:endParaRPr kumimoji="1" lang="en-US" altLang="ja-JP" sz="1100">
            <a:solidFill>
              <a:srgbClr val="0070C0"/>
            </a:solidFill>
          </a:endParaRPr>
        </a:p>
        <a:p>
          <a:r>
            <a:rPr kumimoji="1" lang="ja-JP" altLang="en-US" sz="1100">
              <a:solidFill>
                <a:srgbClr val="0070C0"/>
              </a:solidFill>
            </a:rPr>
            <a:t>行が足りない場合は、行を追加したい項目の最下行の上に行の挿入を行ってください。</a:t>
          </a:r>
          <a:endParaRPr kumimoji="1" lang="en-US" altLang="ja-JP" sz="1100">
            <a:solidFill>
              <a:srgbClr val="0070C0"/>
            </a:solidFill>
          </a:endParaRPr>
        </a:p>
        <a:p>
          <a:r>
            <a:rPr kumimoji="1" lang="ja-JP" altLang="en-US" sz="1100">
              <a:solidFill>
                <a:srgbClr val="0070C0"/>
              </a:solidFill>
            </a:rPr>
            <a:t>行を追加した場合は小計欄の数式のコピーも行ってください。</a:t>
          </a:r>
          <a:endParaRPr kumimoji="1" lang="en-US" altLang="ja-JP" sz="1100">
            <a:solidFill>
              <a:srgbClr val="0070C0"/>
            </a:solidFill>
          </a:endParaRPr>
        </a:p>
        <a:p>
          <a:r>
            <a:rPr kumimoji="1" lang="ja-JP" altLang="en-US" sz="1100">
              <a:solidFill>
                <a:srgbClr val="0070C0"/>
              </a:solidFill>
            </a:rPr>
            <a:t>ページ設定を変更しないでください。</a:t>
          </a:r>
          <a:endParaRPr kumimoji="1" lang="en-US" altLang="ja-JP" sz="1100">
            <a:solidFill>
              <a:srgbClr val="0070C0"/>
            </a:solidFill>
          </a:endParaRPr>
        </a:p>
        <a:p>
          <a:r>
            <a:rPr kumimoji="1" lang="ja-JP" altLang="en-US" sz="1100">
              <a:solidFill>
                <a:srgbClr val="0070C0"/>
              </a:solidFill>
            </a:rPr>
            <a:t>青文字は印刷されません。</a:t>
          </a:r>
          <a:endParaRPr kumimoji="1" lang="en-US" altLang="ja-JP" sz="1100">
            <a:solidFill>
              <a:srgbClr val="0070C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4</xdr:col>
      <xdr:colOff>500062</xdr:colOff>
      <xdr:row>1</xdr:row>
      <xdr:rowOff>214312</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15062"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657225</xdr:colOff>
      <xdr:row>3</xdr:row>
      <xdr:rowOff>57150</xdr:rowOff>
    </xdr:from>
    <xdr:ext cx="184731" cy="342786"/>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086850" y="8572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solidFill>
              <a:srgbClr val="0070C0"/>
            </a:solidFill>
          </a:endParaRPr>
        </a:p>
      </xdr:txBody>
    </xdr:sp>
    <xdr:clientData/>
  </xdr:oneCellAnchor>
  <xdr:oneCellAnchor>
    <xdr:from>
      <xdr:col>1</xdr:col>
      <xdr:colOff>0</xdr:colOff>
      <xdr:row>0</xdr:row>
      <xdr:rowOff>0</xdr:rowOff>
    </xdr:from>
    <xdr:ext cx="5282215" cy="1376018"/>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962150" y="0"/>
          <a:ext cx="5282215"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rgbClr val="0070C0"/>
              </a:solidFill>
              <a:effectLst/>
              <a:latin typeface="+mn-lt"/>
              <a:ea typeface="+mn-ea"/>
              <a:cs typeface="+mn-cs"/>
            </a:rPr>
            <a:t>事業予算書作成の根拠となる見積明細書</a:t>
          </a:r>
          <a:r>
            <a:rPr kumimoji="1" lang="ja-JP" altLang="en-US" sz="1100">
              <a:solidFill>
                <a:srgbClr val="0070C0"/>
              </a:solidFill>
              <a:effectLst/>
              <a:latin typeface="+mn-lt"/>
              <a:ea typeface="+mn-ea"/>
              <a:cs typeface="+mn-cs"/>
            </a:rPr>
            <a:t>・計算書</a:t>
          </a:r>
          <a:r>
            <a:rPr kumimoji="1" lang="ja-JP" altLang="ja-JP" sz="1100">
              <a:solidFill>
                <a:srgbClr val="0070C0"/>
              </a:solidFill>
              <a:effectLst/>
              <a:latin typeface="+mn-lt"/>
              <a:ea typeface="+mn-ea"/>
              <a:cs typeface="+mn-cs"/>
            </a:rPr>
            <a:t>等を必ず添付してください。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応募者自身による資材供給、工事の経費は原価で計上してください。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行が足りない場合は、行を追加したい項目の最下行の上に行の挿入を行ってください。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行を追加した場合は小計欄の数式のコピーも行ってください。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ページ設定を変更しないでください。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青文字は印刷されません。</a:t>
          </a:r>
          <a:endParaRPr lang="ja-JP" altLang="ja-JP" sz="1200">
            <a:solidFill>
              <a:srgbClr val="0070C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rgbClr val="0070C0"/>
              </a:solidFill>
              <a:effectLst/>
              <a:latin typeface="+mn-lt"/>
              <a:ea typeface="+mn-ea"/>
              <a:cs typeface="+mn-cs"/>
            </a:rPr>
            <a:t>赤文字は記入例です。</a:t>
          </a:r>
          <a:endParaRPr kumimoji="1" lang="en-US" altLang="ja-JP" sz="1100" b="0">
            <a:solidFill>
              <a:srgbClr val="0070C0"/>
            </a:solidFill>
          </a:endParaRPr>
        </a:p>
      </xdr:txBody>
    </xdr:sp>
    <xdr:clientData fPrint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P82"/>
  <sheetViews>
    <sheetView zoomScaleNormal="100" zoomScalePageLayoutView="80" workbookViewId="0"/>
  </sheetViews>
  <sheetFormatPr defaultRowHeight="21" customHeight="1" x14ac:dyDescent="0.15"/>
  <cols>
    <col min="1" max="1" width="25.75" style="2" customWidth="1"/>
    <col min="2" max="2" width="17.625" style="2" customWidth="1"/>
    <col min="3" max="3" width="11" style="3" bestFit="1" customWidth="1"/>
    <col min="4" max="4" width="20.625" style="2" customWidth="1"/>
    <col min="5" max="5" width="11" style="3" customWidth="1"/>
    <col min="6" max="6" width="3" style="2" customWidth="1"/>
    <col min="7" max="7" width="4.125" style="2" customWidth="1"/>
    <col min="8" max="8" width="5.25" style="2" bestFit="1" customWidth="1"/>
    <col min="9" max="9" width="3" style="2" customWidth="1"/>
    <col min="10" max="10" width="4" style="2" customWidth="1"/>
    <col min="11" max="11" width="5.25" style="2" bestFit="1" customWidth="1"/>
    <col min="12" max="12" width="11" style="3" bestFit="1" customWidth="1"/>
    <col min="13" max="13" width="11" style="3" customWidth="1"/>
    <col min="14" max="14" width="15.5" style="2" customWidth="1"/>
    <col min="15" max="15" width="9" style="36"/>
    <col min="16" max="16384" width="9" style="2"/>
  </cols>
  <sheetData>
    <row r="1" spans="1:15" s="21" customFormat="1" ht="21" customHeight="1" x14ac:dyDescent="0.15">
      <c r="A1" s="158" t="s">
        <v>47</v>
      </c>
      <c r="B1" s="159"/>
      <c r="C1" s="160"/>
      <c r="D1" s="159"/>
      <c r="E1" s="160"/>
      <c r="F1" s="159"/>
      <c r="G1" s="159"/>
      <c r="H1" s="159"/>
      <c r="I1" s="159"/>
      <c r="J1" s="159"/>
      <c r="K1" s="159"/>
      <c r="L1" s="160"/>
      <c r="M1" s="160"/>
      <c r="N1" s="159"/>
      <c r="O1" s="102"/>
    </row>
    <row r="2" spans="1:15" s="21" customFormat="1" ht="21" customHeight="1" x14ac:dyDescent="0.15">
      <c r="A2" s="159"/>
      <c r="B2" s="159"/>
      <c r="C2" s="160"/>
      <c r="D2" s="159"/>
      <c r="E2" s="160"/>
      <c r="F2" s="159"/>
      <c r="G2" s="159"/>
      <c r="H2" s="159"/>
      <c r="I2" s="159"/>
      <c r="J2" s="159"/>
      <c r="K2" s="159"/>
      <c r="L2" s="161" t="s">
        <v>12</v>
      </c>
      <c r="M2" s="166" t="s">
        <v>14</v>
      </c>
      <c r="N2" s="166"/>
      <c r="O2" s="36" t="s">
        <v>93</v>
      </c>
    </row>
    <row r="3" spans="1:15" s="21" customFormat="1" ht="21" customHeight="1" x14ac:dyDescent="0.15">
      <c r="A3" s="159"/>
      <c r="B3" s="159"/>
      <c r="C3" s="160"/>
      <c r="D3" s="159"/>
      <c r="E3" s="160"/>
      <c r="F3" s="159"/>
      <c r="G3" s="159"/>
      <c r="H3" s="159"/>
      <c r="I3" s="159"/>
      <c r="J3" s="159"/>
      <c r="K3" s="159"/>
      <c r="L3" s="161" t="s">
        <v>13</v>
      </c>
      <c r="M3" s="166" t="s">
        <v>14</v>
      </c>
      <c r="N3" s="166"/>
      <c r="O3" s="36" t="s">
        <v>92</v>
      </c>
    </row>
    <row r="4" spans="1:15" s="21" customFormat="1" ht="39" customHeight="1" thickBot="1" x14ac:dyDescent="0.2">
      <c r="A4" s="167" t="s">
        <v>0</v>
      </c>
      <c r="B4" s="168"/>
      <c r="C4" s="168"/>
      <c r="D4" s="168"/>
      <c r="E4" s="168"/>
      <c r="F4" s="168"/>
      <c r="G4" s="168"/>
      <c r="H4" s="168"/>
      <c r="I4" s="168"/>
      <c r="J4" s="168"/>
      <c r="K4" s="168"/>
      <c r="L4" s="168"/>
      <c r="M4" s="168"/>
      <c r="N4" s="168"/>
      <c r="O4" s="102"/>
    </row>
    <row r="5" spans="1:15" ht="21" customHeight="1" x14ac:dyDescent="0.15">
      <c r="A5" s="22" t="s">
        <v>18</v>
      </c>
      <c r="B5" s="169">
        <f>C77</f>
        <v>0</v>
      </c>
      <c r="C5" s="170"/>
      <c r="D5" s="171" t="s">
        <v>23</v>
      </c>
      <c r="E5" s="173"/>
      <c r="F5" s="174"/>
      <c r="G5" s="174"/>
      <c r="H5" s="174"/>
      <c r="I5" s="174"/>
      <c r="J5" s="174"/>
      <c r="K5" s="174"/>
      <c r="L5" s="174"/>
      <c r="M5" s="174"/>
      <c r="N5" s="175"/>
      <c r="O5" s="36" t="s">
        <v>25</v>
      </c>
    </row>
    <row r="6" spans="1:15" ht="21" customHeight="1" x14ac:dyDescent="0.15">
      <c r="A6" s="23" t="s">
        <v>20</v>
      </c>
      <c r="B6" s="179">
        <f>MIN(30000000,ROUNDDOWN(B5-M77,-4))</f>
        <v>0</v>
      </c>
      <c r="C6" s="180"/>
      <c r="D6" s="172"/>
      <c r="E6" s="176"/>
      <c r="F6" s="177"/>
      <c r="G6" s="177"/>
      <c r="H6" s="177"/>
      <c r="I6" s="177"/>
      <c r="J6" s="177"/>
      <c r="K6" s="177"/>
      <c r="L6" s="177"/>
      <c r="M6" s="177"/>
      <c r="N6" s="178"/>
    </row>
    <row r="7" spans="1:15" ht="21" customHeight="1" thickBot="1" x14ac:dyDescent="0.2">
      <c r="A7" s="24" t="s">
        <v>19</v>
      </c>
      <c r="B7" s="181">
        <f>B5-B6</f>
        <v>0</v>
      </c>
      <c r="C7" s="182"/>
      <c r="D7" s="25" t="s">
        <v>24</v>
      </c>
      <c r="E7" s="183"/>
      <c r="F7" s="184"/>
      <c r="G7" s="184"/>
      <c r="H7" s="184"/>
      <c r="I7" s="184"/>
      <c r="J7" s="184"/>
      <c r="K7" s="184"/>
      <c r="L7" s="184"/>
      <c r="M7" s="184"/>
      <c r="N7" s="185"/>
      <c r="O7" s="36" t="s">
        <v>25</v>
      </c>
    </row>
    <row r="8" spans="1:15" ht="6.75" customHeight="1" thickBot="1" x14ac:dyDescent="0.2">
      <c r="A8" s="1"/>
      <c r="B8" s="3"/>
    </row>
    <row r="9" spans="1:15" ht="33.75" customHeight="1" thickBot="1" x14ac:dyDescent="0.2">
      <c r="A9" s="35"/>
      <c r="B9" s="18" t="s">
        <v>49</v>
      </c>
      <c r="C9" s="16" t="s">
        <v>50</v>
      </c>
      <c r="D9" s="18" t="s">
        <v>10</v>
      </c>
      <c r="E9" s="16" t="s">
        <v>22</v>
      </c>
      <c r="F9" s="29" t="s">
        <v>17</v>
      </c>
      <c r="G9" s="29" t="s">
        <v>8</v>
      </c>
      <c r="H9" s="29" t="s">
        <v>9</v>
      </c>
      <c r="I9" s="29" t="s">
        <v>17</v>
      </c>
      <c r="J9" s="29" t="s">
        <v>8</v>
      </c>
      <c r="K9" s="29" t="s">
        <v>9</v>
      </c>
      <c r="L9" s="15" t="s">
        <v>15</v>
      </c>
      <c r="M9" s="19" t="s">
        <v>21</v>
      </c>
      <c r="N9" s="17" t="s">
        <v>11</v>
      </c>
      <c r="O9" s="165"/>
    </row>
    <row r="10" spans="1:15" ht="13.5" customHeight="1" x14ac:dyDescent="0.15">
      <c r="A10" s="162" t="s">
        <v>96</v>
      </c>
      <c r="B10" s="10" t="s">
        <v>3</v>
      </c>
      <c r="C10" s="126" t="str">
        <f>IF(SUM(L10:M14)=0,"",SUM(L10:M14))</f>
        <v/>
      </c>
      <c r="D10" s="37"/>
      <c r="E10" s="38"/>
      <c r="F10" s="39"/>
      <c r="G10" s="40"/>
      <c r="H10" s="39"/>
      <c r="I10" s="39"/>
      <c r="J10" s="40"/>
      <c r="K10" s="39"/>
      <c r="L10" s="128" t="str">
        <f>IF(E10*IF(G10="",1,G10)*IF(J10="",1,J10)=0,"",E10*IF(G10="",1,G10)*IF(J10="",1,J10))</f>
        <v/>
      </c>
      <c r="M10" s="61"/>
      <c r="N10" s="103"/>
      <c r="O10" s="36" t="s">
        <v>60</v>
      </c>
    </row>
    <row r="11" spans="1:15" s="149" customFormat="1" ht="13.5" x14ac:dyDescent="0.15">
      <c r="A11" s="163" t="s">
        <v>97</v>
      </c>
      <c r="B11" s="151"/>
      <c r="C11" s="152"/>
      <c r="D11" s="41"/>
      <c r="E11" s="42"/>
      <c r="F11" s="43"/>
      <c r="G11" s="44"/>
      <c r="H11" s="43"/>
      <c r="I11" s="43"/>
      <c r="J11" s="44"/>
      <c r="K11" s="43"/>
      <c r="L11" s="129" t="str">
        <f>IF(E11*IF(G11="",1,G11)*IF(J11="",1,J11)=0,"",E11*IF(G11="",1,G11)*IF(J11="",1,J11))</f>
        <v/>
      </c>
      <c r="M11" s="62"/>
      <c r="N11" s="104"/>
      <c r="O11" s="148" t="s">
        <v>90</v>
      </c>
    </row>
    <row r="12" spans="1:15" s="149" customFormat="1" ht="13.5" x14ac:dyDescent="0.15">
      <c r="A12" s="150"/>
      <c r="B12" s="151"/>
      <c r="C12" s="152"/>
      <c r="D12" s="41"/>
      <c r="E12" s="42"/>
      <c r="F12" s="43"/>
      <c r="G12" s="44"/>
      <c r="H12" s="43"/>
      <c r="I12" s="43"/>
      <c r="J12" s="44"/>
      <c r="K12" s="43"/>
      <c r="L12" s="129" t="str">
        <f>IF(E12*IF(G12="",1,G12)*IF(J12="",1,J12)=0,"",E12*IF(G12="",1,G12)*IF(J12="",1,J12))</f>
        <v/>
      </c>
      <c r="M12" s="62"/>
      <c r="N12" s="104"/>
      <c r="O12" s="148"/>
    </row>
    <row r="13" spans="1:15" s="149" customFormat="1" ht="13.5" x14ac:dyDescent="0.15">
      <c r="A13" s="150"/>
      <c r="B13" s="151"/>
      <c r="C13" s="152"/>
      <c r="D13" s="57"/>
      <c r="E13" s="58"/>
      <c r="F13" s="59"/>
      <c r="G13" s="60"/>
      <c r="H13" s="59"/>
      <c r="I13" s="59"/>
      <c r="J13" s="60"/>
      <c r="K13" s="59"/>
      <c r="L13" s="129" t="str">
        <f>IF(E13*IF(G13="",1,G13)*IF(J13="",1,J13)=0,"",E13*IF(G13="",1,G13)*IF(J13="",1,J13))</f>
        <v/>
      </c>
      <c r="M13" s="66"/>
      <c r="N13" s="108"/>
      <c r="O13" s="148"/>
    </row>
    <row r="14" spans="1:15" s="149" customFormat="1" ht="13.5" x14ac:dyDescent="0.15">
      <c r="A14" s="150"/>
      <c r="B14" s="153"/>
      <c r="C14" s="154"/>
      <c r="D14" s="45"/>
      <c r="E14" s="46"/>
      <c r="F14" s="47"/>
      <c r="G14" s="48"/>
      <c r="H14" s="47"/>
      <c r="I14" s="47"/>
      <c r="J14" s="48"/>
      <c r="K14" s="47"/>
      <c r="L14" s="130" t="str">
        <f>IF(E14*IF(G14="",1,G14)*IF(J14="",1,J14)=0,"",E14*IF(G14="",1,G14)*IF(J14="",1,J14))</f>
        <v/>
      </c>
      <c r="M14" s="63"/>
      <c r="N14" s="105"/>
      <c r="O14" s="148"/>
    </row>
    <row r="15" spans="1:15" s="149" customFormat="1" ht="13.5" x14ac:dyDescent="0.15">
      <c r="A15" s="150"/>
      <c r="B15" s="155" t="s">
        <v>4</v>
      </c>
      <c r="C15" s="124" t="str">
        <f>IF(SUM(L15:M19)=0,"",SUM(L15:M19))</f>
        <v/>
      </c>
      <c r="D15" s="53"/>
      <c r="E15" s="54"/>
      <c r="F15" s="55"/>
      <c r="G15" s="56"/>
      <c r="H15" s="55"/>
      <c r="I15" s="55"/>
      <c r="J15" s="56"/>
      <c r="K15" s="55"/>
      <c r="L15" s="131" t="str">
        <f t="shared" ref="L15:L39" si="0">IF(E15*IF(G15="",1,G15)*IF(J15="",1,J15)=0,"",E15*IF(G15="",1,G15)*IF(J15="",1,J15))</f>
        <v/>
      </c>
      <c r="M15" s="65"/>
      <c r="N15" s="107"/>
      <c r="O15" s="148"/>
    </row>
    <row r="16" spans="1:15" s="149" customFormat="1" ht="13.5" x14ac:dyDescent="0.15">
      <c r="A16" s="150"/>
      <c r="B16" s="151"/>
      <c r="C16" s="152"/>
      <c r="D16" s="49"/>
      <c r="E16" s="50"/>
      <c r="F16" s="51"/>
      <c r="G16" s="52"/>
      <c r="H16" s="51"/>
      <c r="I16" s="51"/>
      <c r="J16" s="52"/>
      <c r="K16" s="51"/>
      <c r="L16" s="132" t="str">
        <f t="shared" si="0"/>
        <v/>
      </c>
      <c r="M16" s="64"/>
      <c r="N16" s="106"/>
      <c r="O16" s="148"/>
    </row>
    <row r="17" spans="1:15" s="149" customFormat="1" ht="13.5" x14ac:dyDescent="0.15">
      <c r="A17" s="150"/>
      <c r="B17" s="151"/>
      <c r="C17" s="152"/>
      <c r="D17" s="49"/>
      <c r="E17" s="50"/>
      <c r="F17" s="51"/>
      <c r="G17" s="52"/>
      <c r="H17" s="51"/>
      <c r="I17" s="51"/>
      <c r="J17" s="52"/>
      <c r="K17" s="51"/>
      <c r="L17" s="132" t="str">
        <f>IF(E17*IF(G17="",1,G17)*IF(J17="",1,J17)=0,"",E17*IF(G17="",1,G17)*IF(J17="",1,J17))</f>
        <v/>
      </c>
      <c r="M17" s="64"/>
      <c r="N17" s="106"/>
      <c r="O17" s="148"/>
    </row>
    <row r="18" spans="1:15" s="149" customFormat="1" ht="13.5" x14ac:dyDescent="0.15">
      <c r="A18" s="150"/>
      <c r="B18" s="151"/>
      <c r="C18" s="152"/>
      <c r="D18" s="41"/>
      <c r="E18" s="42"/>
      <c r="F18" s="43"/>
      <c r="G18" s="44"/>
      <c r="H18" s="43"/>
      <c r="I18" s="43"/>
      <c r="J18" s="44"/>
      <c r="K18" s="43"/>
      <c r="L18" s="129" t="str">
        <f>IF(E18*IF(G18="",1,G18)*IF(J18="",1,J18)=0,"",E18*IF(G18="",1,G18)*IF(J18="",1,J18))</f>
        <v/>
      </c>
      <c r="M18" s="62"/>
      <c r="N18" s="104"/>
      <c r="O18" s="148"/>
    </row>
    <row r="19" spans="1:15" s="149" customFormat="1" ht="13.5" x14ac:dyDescent="0.15">
      <c r="A19" s="150"/>
      <c r="B19" s="156"/>
      <c r="C19" s="154"/>
      <c r="D19" s="45"/>
      <c r="E19" s="46"/>
      <c r="F19" s="47"/>
      <c r="G19" s="48"/>
      <c r="H19" s="47"/>
      <c r="I19" s="47"/>
      <c r="J19" s="48"/>
      <c r="K19" s="47"/>
      <c r="L19" s="130" t="str">
        <f t="shared" si="0"/>
        <v/>
      </c>
      <c r="M19" s="63"/>
      <c r="N19" s="105"/>
      <c r="O19" s="148"/>
    </row>
    <row r="20" spans="1:15" s="149" customFormat="1" ht="13.5" x14ac:dyDescent="0.15">
      <c r="A20" s="150"/>
      <c r="B20" s="155" t="s">
        <v>6</v>
      </c>
      <c r="C20" s="124" t="str">
        <f>IF(SUM(L20:M24)=0,"",SUM(L20:M24))</f>
        <v/>
      </c>
      <c r="D20" s="53"/>
      <c r="E20" s="54"/>
      <c r="F20" s="55"/>
      <c r="G20" s="56"/>
      <c r="H20" s="55"/>
      <c r="I20" s="55"/>
      <c r="J20" s="56"/>
      <c r="K20" s="55"/>
      <c r="L20" s="131" t="str">
        <f t="shared" si="0"/>
        <v/>
      </c>
      <c r="M20" s="65"/>
      <c r="N20" s="107"/>
      <c r="O20" s="148" t="s">
        <v>67</v>
      </c>
    </row>
    <row r="21" spans="1:15" s="149" customFormat="1" ht="13.5" x14ac:dyDescent="0.15">
      <c r="A21" s="150"/>
      <c r="B21" s="151"/>
      <c r="C21" s="152"/>
      <c r="D21" s="49"/>
      <c r="E21" s="50"/>
      <c r="F21" s="51"/>
      <c r="G21" s="52"/>
      <c r="H21" s="51"/>
      <c r="I21" s="51"/>
      <c r="J21" s="52"/>
      <c r="K21" s="51"/>
      <c r="L21" s="132" t="str">
        <f t="shared" si="0"/>
        <v/>
      </c>
      <c r="M21" s="64"/>
      <c r="N21" s="106"/>
      <c r="O21" s="148"/>
    </row>
    <row r="22" spans="1:15" s="149" customFormat="1" ht="13.5" x14ac:dyDescent="0.15">
      <c r="A22" s="150"/>
      <c r="B22" s="151"/>
      <c r="C22" s="152"/>
      <c r="D22" s="49"/>
      <c r="E22" s="50"/>
      <c r="F22" s="51"/>
      <c r="G22" s="52"/>
      <c r="H22" s="51"/>
      <c r="I22" s="51"/>
      <c r="J22" s="52"/>
      <c r="K22" s="51"/>
      <c r="L22" s="132" t="str">
        <f t="shared" si="0"/>
        <v/>
      </c>
      <c r="M22" s="64"/>
      <c r="N22" s="106"/>
      <c r="O22" s="148"/>
    </row>
    <row r="23" spans="1:15" s="149" customFormat="1" ht="13.5" x14ac:dyDescent="0.15">
      <c r="A23" s="150"/>
      <c r="B23" s="151"/>
      <c r="C23" s="152"/>
      <c r="D23" s="41"/>
      <c r="E23" s="42"/>
      <c r="F23" s="43"/>
      <c r="G23" s="44"/>
      <c r="H23" s="43"/>
      <c r="I23" s="43"/>
      <c r="J23" s="44"/>
      <c r="K23" s="43"/>
      <c r="L23" s="129" t="str">
        <f t="shared" si="0"/>
        <v/>
      </c>
      <c r="M23" s="62"/>
      <c r="N23" s="104"/>
      <c r="O23" s="148"/>
    </row>
    <row r="24" spans="1:15" s="149" customFormat="1" ht="13.5" x14ac:dyDescent="0.15">
      <c r="A24" s="150"/>
      <c r="B24" s="153"/>
      <c r="C24" s="154"/>
      <c r="D24" s="45"/>
      <c r="E24" s="46"/>
      <c r="F24" s="47"/>
      <c r="G24" s="48"/>
      <c r="H24" s="47"/>
      <c r="I24" s="47"/>
      <c r="J24" s="48"/>
      <c r="K24" s="47"/>
      <c r="L24" s="130" t="str">
        <f t="shared" si="0"/>
        <v/>
      </c>
      <c r="M24" s="63"/>
      <c r="N24" s="105"/>
      <c r="O24" s="148"/>
    </row>
    <row r="25" spans="1:15" s="149" customFormat="1" ht="13.5" x14ac:dyDescent="0.15">
      <c r="A25" s="150"/>
      <c r="B25" s="155" t="s">
        <v>1</v>
      </c>
      <c r="C25" s="124" t="str">
        <f>IF(SUM(L25:M29)=0,"",SUM(L25:M29))</f>
        <v/>
      </c>
      <c r="D25" s="53"/>
      <c r="E25" s="54"/>
      <c r="F25" s="55"/>
      <c r="G25" s="56"/>
      <c r="H25" s="55"/>
      <c r="I25" s="55"/>
      <c r="J25" s="56"/>
      <c r="K25" s="55"/>
      <c r="L25" s="131" t="str">
        <f t="shared" si="0"/>
        <v/>
      </c>
      <c r="M25" s="65"/>
      <c r="N25" s="107"/>
      <c r="O25" s="148" t="s">
        <v>79</v>
      </c>
    </row>
    <row r="26" spans="1:15" s="149" customFormat="1" ht="13.5" x14ac:dyDescent="0.15">
      <c r="A26" s="150"/>
      <c r="B26" s="151"/>
      <c r="C26" s="152"/>
      <c r="D26" s="49"/>
      <c r="E26" s="50"/>
      <c r="F26" s="51"/>
      <c r="G26" s="52"/>
      <c r="H26" s="51"/>
      <c r="I26" s="51"/>
      <c r="J26" s="52"/>
      <c r="K26" s="51"/>
      <c r="L26" s="132" t="str">
        <f t="shared" si="0"/>
        <v/>
      </c>
      <c r="M26" s="64"/>
      <c r="N26" s="106"/>
      <c r="O26" s="148" t="s">
        <v>100</v>
      </c>
    </row>
    <row r="27" spans="1:15" s="149" customFormat="1" ht="13.5" x14ac:dyDescent="0.15">
      <c r="A27" s="150"/>
      <c r="B27" s="151"/>
      <c r="C27" s="152"/>
      <c r="D27" s="41"/>
      <c r="E27" s="42"/>
      <c r="F27" s="43"/>
      <c r="G27" s="44"/>
      <c r="H27" s="43"/>
      <c r="I27" s="43"/>
      <c r="J27" s="44"/>
      <c r="K27" s="43"/>
      <c r="L27" s="129" t="str">
        <f t="shared" si="0"/>
        <v/>
      </c>
      <c r="M27" s="62"/>
      <c r="N27" s="104"/>
      <c r="O27" s="148" t="s">
        <v>99</v>
      </c>
    </row>
    <row r="28" spans="1:15" s="149" customFormat="1" ht="13.5" x14ac:dyDescent="0.15">
      <c r="A28" s="150"/>
      <c r="B28" s="151"/>
      <c r="C28" s="152"/>
      <c r="D28" s="41"/>
      <c r="E28" s="42"/>
      <c r="F28" s="43"/>
      <c r="G28" s="44"/>
      <c r="H28" s="43"/>
      <c r="I28" s="43"/>
      <c r="J28" s="44"/>
      <c r="K28" s="43"/>
      <c r="L28" s="129" t="str">
        <f t="shared" si="0"/>
        <v/>
      </c>
      <c r="M28" s="62"/>
      <c r="N28" s="104"/>
      <c r="O28" s="148"/>
    </row>
    <row r="29" spans="1:15" s="149" customFormat="1" ht="13.5" x14ac:dyDescent="0.15">
      <c r="A29" s="150"/>
      <c r="B29" s="153"/>
      <c r="C29" s="154"/>
      <c r="D29" s="45"/>
      <c r="E29" s="46"/>
      <c r="F29" s="47"/>
      <c r="G29" s="48"/>
      <c r="H29" s="47"/>
      <c r="I29" s="47"/>
      <c r="J29" s="48"/>
      <c r="K29" s="47"/>
      <c r="L29" s="130" t="str">
        <f t="shared" si="0"/>
        <v/>
      </c>
      <c r="M29" s="63"/>
      <c r="N29" s="105"/>
      <c r="O29" s="148"/>
    </row>
    <row r="30" spans="1:15" s="149" customFormat="1" ht="13.5" x14ac:dyDescent="0.15">
      <c r="A30" s="150"/>
      <c r="B30" s="155" t="s">
        <v>2</v>
      </c>
      <c r="C30" s="124" t="str">
        <f>IF(SUM(L30:M34)=0,"",SUM(L30:M34))</f>
        <v/>
      </c>
      <c r="D30" s="53"/>
      <c r="E30" s="54"/>
      <c r="F30" s="55"/>
      <c r="G30" s="56"/>
      <c r="H30" s="55"/>
      <c r="I30" s="55"/>
      <c r="J30" s="56"/>
      <c r="K30" s="55"/>
      <c r="L30" s="131" t="str">
        <f t="shared" si="0"/>
        <v/>
      </c>
      <c r="M30" s="65"/>
      <c r="N30" s="107"/>
      <c r="O30" s="148" t="s">
        <v>79</v>
      </c>
    </row>
    <row r="31" spans="1:15" s="149" customFormat="1" ht="13.5" x14ac:dyDescent="0.15">
      <c r="A31" s="150"/>
      <c r="B31" s="151"/>
      <c r="C31" s="152"/>
      <c r="D31" s="49"/>
      <c r="E31" s="50"/>
      <c r="F31" s="51"/>
      <c r="G31" s="52"/>
      <c r="H31" s="51"/>
      <c r="I31" s="51"/>
      <c r="J31" s="52"/>
      <c r="K31" s="51"/>
      <c r="L31" s="132" t="str">
        <f t="shared" si="0"/>
        <v/>
      </c>
      <c r="M31" s="64"/>
      <c r="N31" s="106"/>
      <c r="O31" s="148" t="s">
        <v>100</v>
      </c>
    </row>
    <row r="32" spans="1:15" s="149" customFormat="1" ht="13.5" x14ac:dyDescent="0.15">
      <c r="A32" s="150"/>
      <c r="B32" s="151"/>
      <c r="C32" s="152"/>
      <c r="D32" s="49"/>
      <c r="E32" s="50"/>
      <c r="F32" s="51"/>
      <c r="G32" s="52"/>
      <c r="H32" s="51"/>
      <c r="I32" s="51"/>
      <c r="J32" s="52"/>
      <c r="K32" s="51"/>
      <c r="L32" s="132" t="str">
        <f t="shared" si="0"/>
        <v/>
      </c>
      <c r="M32" s="64"/>
      <c r="N32" s="106"/>
      <c r="O32" s="148" t="s">
        <v>99</v>
      </c>
    </row>
    <row r="33" spans="1:16" s="149" customFormat="1" ht="13.5" x14ac:dyDescent="0.15">
      <c r="A33" s="150"/>
      <c r="B33" s="151"/>
      <c r="C33" s="152"/>
      <c r="D33" s="41"/>
      <c r="E33" s="42"/>
      <c r="F33" s="43"/>
      <c r="G33" s="44"/>
      <c r="H33" s="43"/>
      <c r="I33" s="43"/>
      <c r="J33" s="44"/>
      <c r="K33" s="43"/>
      <c r="L33" s="129" t="str">
        <f t="shared" si="0"/>
        <v/>
      </c>
      <c r="M33" s="62"/>
      <c r="N33" s="104"/>
      <c r="O33" s="148"/>
    </row>
    <row r="34" spans="1:16" s="149" customFormat="1" ht="13.5" x14ac:dyDescent="0.15">
      <c r="A34" s="150"/>
      <c r="B34" s="153"/>
      <c r="C34" s="154"/>
      <c r="D34" s="45"/>
      <c r="E34" s="46"/>
      <c r="F34" s="47"/>
      <c r="G34" s="48"/>
      <c r="H34" s="47"/>
      <c r="I34" s="47"/>
      <c r="J34" s="48"/>
      <c r="K34" s="47"/>
      <c r="L34" s="130" t="str">
        <f t="shared" si="0"/>
        <v/>
      </c>
      <c r="M34" s="63"/>
      <c r="N34" s="105"/>
      <c r="O34" s="148"/>
    </row>
    <row r="35" spans="1:16" s="149" customFormat="1" ht="13.5" x14ac:dyDescent="0.15">
      <c r="A35" s="150"/>
      <c r="B35" s="155" t="s">
        <v>7</v>
      </c>
      <c r="C35" s="124" t="str">
        <f>IF(SUM(L35:M39)=0,"",SUM(L35:M39))</f>
        <v/>
      </c>
      <c r="D35" s="53"/>
      <c r="E35" s="54"/>
      <c r="F35" s="55"/>
      <c r="G35" s="56"/>
      <c r="H35" s="55"/>
      <c r="I35" s="55"/>
      <c r="J35" s="56"/>
      <c r="K35" s="55"/>
      <c r="L35" s="131" t="str">
        <f t="shared" si="0"/>
        <v/>
      </c>
      <c r="M35" s="65"/>
      <c r="N35" s="107"/>
      <c r="O35" s="148" t="s">
        <v>100</v>
      </c>
    </row>
    <row r="36" spans="1:16" s="149" customFormat="1" ht="13.5" x14ac:dyDescent="0.15">
      <c r="A36" s="150"/>
      <c r="B36" s="151"/>
      <c r="C36" s="152"/>
      <c r="D36" s="49"/>
      <c r="E36" s="50"/>
      <c r="F36" s="51"/>
      <c r="G36" s="52"/>
      <c r="H36" s="51"/>
      <c r="I36" s="51"/>
      <c r="J36" s="52"/>
      <c r="K36" s="51"/>
      <c r="L36" s="132" t="str">
        <f t="shared" si="0"/>
        <v/>
      </c>
      <c r="M36" s="64"/>
      <c r="N36" s="106"/>
      <c r="O36" s="148" t="s">
        <v>99</v>
      </c>
    </row>
    <row r="37" spans="1:16" s="149" customFormat="1" ht="13.5" x14ac:dyDescent="0.15">
      <c r="A37" s="150"/>
      <c r="B37" s="151"/>
      <c r="C37" s="152"/>
      <c r="D37" s="49"/>
      <c r="E37" s="50"/>
      <c r="F37" s="51"/>
      <c r="G37" s="52"/>
      <c r="H37" s="51"/>
      <c r="I37" s="51"/>
      <c r="J37" s="52"/>
      <c r="K37" s="51"/>
      <c r="L37" s="132" t="str">
        <f t="shared" si="0"/>
        <v/>
      </c>
      <c r="M37" s="64"/>
      <c r="N37" s="106"/>
      <c r="O37" s="148"/>
    </row>
    <row r="38" spans="1:16" s="149" customFormat="1" ht="13.5" x14ac:dyDescent="0.15">
      <c r="A38" s="150"/>
      <c r="B38" s="151"/>
      <c r="C38" s="152"/>
      <c r="D38" s="41"/>
      <c r="E38" s="42"/>
      <c r="F38" s="43"/>
      <c r="G38" s="44"/>
      <c r="H38" s="43"/>
      <c r="I38" s="43"/>
      <c r="J38" s="44"/>
      <c r="K38" s="43"/>
      <c r="L38" s="129" t="str">
        <f t="shared" si="0"/>
        <v/>
      </c>
      <c r="M38" s="62"/>
      <c r="N38" s="104"/>
      <c r="O38" s="148"/>
    </row>
    <row r="39" spans="1:16" s="149" customFormat="1" ht="13.5" x14ac:dyDescent="0.15">
      <c r="A39" s="150"/>
      <c r="B39" s="153"/>
      <c r="C39" s="154"/>
      <c r="D39" s="45"/>
      <c r="E39" s="46"/>
      <c r="F39" s="47"/>
      <c r="G39" s="48"/>
      <c r="H39" s="47"/>
      <c r="I39" s="47"/>
      <c r="J39" s="48"/>
      <c r="K39" s="47"/>
      <c r="L39" s="130" t="str">
        <f t="shared" si="0"/>
        <v/>
      </c>
      <c r="M39" s="63"/>
      <c r="N39" s="105"/>
      <c r="O39" s="148"/>
    </row>
    <row r="40" spans="1:16" ht="14.25" thickBot="1" x14ac:dyDescent="0.2">
      <c r="A40" s="12"/>
      <c r="B40" s="13" t="s">
        <v>16</v>
      </c>
      <c r="C40" s="125">
        <f>SUM(C10:C39)</f>
        <v>0</v>
      </c>
      <c r="D40" s="27"/>
      <c r="E40" s="30"/>
      <c r="F40" s="31"/>
      <c r="G40" s="32"/>
      <c r="H40" s="31"/>
      <c r="I40" s="31"/>
      <c r="J40" s="32"/>
      <c r="K40" s="31"/>
      <c r="L40" s="14"/>
      <c r="M40" s="20"/>
      <c r="N40" s="109"/>
      <c r="P40" s="1"/>
    </row>
    <row r="41" spans="1:16" ht="13.5" x14ac:dyDescent="0.15">
      <c r="A41" s="9" t="s">
        <v>51</v>
      </c>
      <c r="B41" s="10" t="s">
        <v>3</v>
      </c>
      <c r="C41" s="126" t="str">
        <f>IF(SUM(L41:M45)=0,"",SUM(L41:M45))</f>
        <v/>
      </c>
      <c r="D41" s="37"/>
      <c r="E41" s="38"/>
      <c r="F41" s="39"/>
      <c r="G41" s="40"/>
      <c r="H41" s="39"/>
      <c r="I41" s="39"/>
      <c r="J41" s="40"/>
      <c r="K41" s="39"/>
      <c r="L41" s="128" t="str">
        <f>IF(E41*IF(G41="",1,G41)*IF(J41="",1,J41)=0,"",E41*IF(G41="",1,G41)*IF(J41="",1,J41))</f>
        <v/>
      </c>
      <c r="M41" s="61"/>
      <c r="N41" s="103"/>
      <c r="O41" s="36" t="s">
        <v>60</v>
      </c>
    </row>
    <row r="42" spans="1:16" s="149" customFormat="1" ht="13.5" x14ac:dyDescent="0.15">
      <c r="A42" s="150"/>
      <c r="B42" s="151"/>
      <c r="C42" s="152"/>
      <c r="D42" s="41"/>
      <c r="E42" s="42"/>
      <c r="F42" s="43"/>
      <c r="G42" s="44"/>
      <c r="H42" s="43"/>
      <c r="I42" s="43"/>
      <c r="J42" s="44"/>
      <c r="K42" s="43"/>
      <c r="L42" s="129" t="str">
        <f t="shared" ref="L42:L75" si="1">IF(E42*IF(G42="",1,G42)*IF(J42="",1,J42)=0,"",E42*IF(G42="",1,G42)*IF(J42="",1,J42))</f>
        <v/>
      </c>
      <c r="M42" s="62"/>
      <c r="N42" s="104"/>
      <c r="O42" s="148" t="s">
        <v>90</v>
      </c>
    </row>
    <row r="43" spans="1:16" s="149" customFormat="1" ht="13.5" x14ac:dyDescent="0.15">
      <c r="A43" s="150"/>
      <c r="B43" s="151"/>
      <c r="C43" s="152"/>
      <c r="D43" s="41"/>
      <c r="E43" s="42"/>
      <c r="F43" s="43"/>
      <c r="G43" s="44"/>
      <c r="H43" s="43"/>
      <c r="I43" s="43"/>
      <c r="J43" s="44"/>
      <c r="K43" s="43"/>
      <c r="L43" s="129" t="str">
        <f t="shared" si="1"/>
        <v/>
      </c>
      <c r="M43" s="62"/>
      <c r="N43" s="104"/>
      <c r="O43" s="148"/>
    </row>
    <row r="44" spans="1:16" s="149" customFormat="1" ht="13.5" x14ac:dyDescent="0.15">
      <c r="A44" s="150"/>
      <c r="B44" s="151"/>
      <c r="C44" s="152"/>
      <c r="D44" s="41"/>
      <c r="E44" s="42"/>
      <c r="F44" s="43"/>
      <c r="G44" s="44"/>
      <c r="H44" s="43"/>
      <c r="I44" s="43"/>
      <c r="J44" s="44"/>
      <c r="K44" s="43"/>
      <c r="L44" s="129" t="str">
        <f t="shared" si="1"/>
        <v/>
      </c>
      <c r="M44" s="62"/>
      <c r="N44" s="104"/>
      <c r="O44" s="148"/>
    </row>
    <row r="45" spans="1:16" s="149" customFormat="1" ht="13.5" x14ac:dyDescent="0.15">
      <c r="A45" s="150"/>
      <c r="B45" s="153"/>
      <c r="C45" s="154"/>
      <c r="D45" s="45"/>
      <c r="E45" s="46"/>
      <c r="F45" s="47"/>
      <c r="G45" s="48"/>
      <c r="H45" s="47"/>
      <c r="I45" s="47"/>
      <c r="J45" s="48"/>
      <c r="K45" s="47"/>
      <c r="L45" s="130" t="str">
        <f t="shared" si="1"/>
        <v/>
      </c>
      <c r="M45" s="63"/>
      <c r="N45" s="105"/>
      <c r="O45" s="148"/>
    </row>
    <row r="46" spans="1:16" s="149" customFormat="1" ht="13.5" x14ac:dyDescent="0.15">
      <c r="A46" s="150"/>
      <c r="B46" s="155" t="s">
        <v>4</v>
      </c>
      <c r="C46" s="124" t="str">
        <f>IF(SUM(L46:M50)=0,"",SUM(L46:M50))</f>
        <v/>
      </c>
      <c r="D46" s="53"/>
      <c r="E46" s="54"/>
      <c r="F46" s="55"/>
      <c r="G46" s="56"/>
      <c r="H46" s="55"/>
      <c r="I46" s="55"/>
      <c r="J46" s="56"/>
      <c r="K46" s="55"/>
      <c r="L46" s="131" t="str">
        <f t="shared" si="1"/>
        <v/>
      </c>
      <c r="M46" s="65"/>
      <c r="N46" s="107"/>
      <c r="O46" s="148"/>
    </row>
    <row r="47" spans="1:16" s="149" customFormat="1" ht="13.5" x14ac:dyDescent="0.15">
      <c r="A47" s="150"/>
      <c r="B47" s="151"/>
      <c r="C47" s="152"/>
      <c r="D47" s="41"/>
      <c r="E47" s="42"/>
      <c r="F47" s="43"/>
      <c r="G47" s="44"/>
      <c r="H47" s="43"/>
      <c r="I47" s="43"/>
      <c r="J47" s="44"/>
      <c r="K47" s="43"/>
      <c r="L47" s="129" t="str">
        <f t="shared" si="1"/>
        <v/>
      </c>
      <c r="M47" s="62"/>
      <c r="N47" s="104"/>
      <c r="O47" s="148"/>
    </row>
    <row r="48" spans="1:16" s="149" customFormat="1" ht="13.5" x14ac:dyDescent="0.15">
      <c r="A48" s="150"/>
      <c r="B48" s="151"/>
      <c r="C48" s="152"/>
      <c r="D48" s="41"/>
      <c r="E48" s="42"/>
      <c r="F48" s="43"/>
      <c r="G48" s="44"/>
      <c r="H48" s="43"/>
      <c r="I48" s="43"/>
      <c r="J48" s="44"/>
      <c r="K48" s="43"/>
      <c r="L48" s="129" t="str">
        <f t="shared" si="1"/>
        <v/>
      </c>
      <c r="M48" s="62"/>
      <c r="N48" s="104"/>
      <c r="O48" s="148"/>
    </row>
    <row r="49" spans="1:15" s="149" customFormat="1" ht="13.5" x14ac:dyDescent="0.15">
      <c r="A49" s="150"/>
      <c r="B49" s="151"/>
      <c r="C49" s="152"/>
      <c r="D49" s="41"/>
      <c r="E49" s="42"/>
      <c r="F49" s="43"/>
      <c r="G49" s="44"/>
      <c r="H49" s="43"/>
      <c r="I49" s="43"/>
      <c r="J49" s="44"/>
      <c r="K49" s="43"/>
      <c r="L49" s="129" t="str">
        <f t="shared" si="1"/>
        <v/>
      </c>
      <c r="M49" s="62"/>
      <c r="N49" s="104"/>
      <c r="O49" s="148"/>
    </row>
    <row r="50" spans="1:15" s="149" customFormat="1" ht="13.5" x14ac:dyDescent="0.15">
      <c r="A50" s="150"/>
      <c r="B50" s="153"/>
      <c r="C50" s="157"/>
      <c r="D50" s="45"/>
      <c r="E50" s="46"/>
      <c r="F50" s="47"/>
      <c r="G50" s="48"/>
      <c r="H50" s="47"/>
      <c r="I50" s="47"/>
      <c r="J50" s="48"/>
      <c r="K50" s="47"/>
      <c r="L50" s="130" t="str">
        <f t="shared" si="1"/>
        <v/>
      </c>
      <c r="M50" s="63"/>
      <c r="N50" s="105"/>
      <c r="O50" s="148"/>
    </row>
    <row r="51" spans="1:15" s="149" customFormat="1" ht="13.5" x14ac:dyDescent="0.15">
      <c r="A51" s="150"/>
      <c r="B51" s="155" t="s">
        <v>5</v>
      </c>
      <c r="C51" s="124" t="str">
        <f>IF(SUM(L51:M55)=0,"",SUM(L51:M55))</f>
        <v/>
      </c>
      <c r="D51" s="53"/>
      <c r="E51" s="54"/>
      <c r="F51" s="55"/>
      <c r="G51" s="56"/>
      <c r="H51" s="55"/>
      <c r="I51" s="55"/>
      <c r="J51" s="56"/>
      <c r="K51" s="55"/>
      <c r="L51" s="131" t="str">
        <f t="shared" si="1"/>
        <v/>
      </c>
      <c r="M51" s="65"/>
      <c r="N51" s="107"/>
      <c r="O51" s="148" t="s">
        <v>100</v>
      </c>
    </row>
    <row r="52" spans="1:15" s="149" customFormat="1" ht="13.5" x14ac:dyDescent="0.15">
      <c r="A52" s="150"/>
      <c r="B52" s="151"/>
      <c r="C52" s="152"/>
      <c r="D52" s="41"/>
      <c r="E52" s="42"/>
      <c r="F52" s="43"/>
      <c r="G52" s="44"/>
      <c r="H52" s="43"/>
      <c r="I52" s="43"/>
      <c r="J52" s="44"/>
      <c r="K52" s="43"/>
      <c r="L52" s="129" t="str">
        <f t="shared" si="1"/>
        <v/>
      </c>
      <c r="M52" s="62"/>
      <c r="N52" s="104"/>
      <c r="O52" s="148" t="s">
        <v>99</v>
      </c>
    </row>
    <row r="53" spans="1:15" s="149" customFormat="1" ht="13.5" x14ac:dyDescent="0.15">
      <c r="A53" s="150"/>
      <c r="B53" s="151"/>
      <c r="C53" s="152"/>
      <c r="D53" s="41"/>
      <c r="E53" s="42"/>
      <c r="F53" s="43"/>
      <c r="G53" s="44"/>
      <c r="H53" s="43"/>
      <c r="I53" s="43"/>
      <c r="J53" s="44"/>
      <c r="K53" s="43"/>
      <c r="L53" s="129" t="str">
        <f t="shared" si="1"/>
        <v/>
      </c>
      <c r="M53" s="62"/>
      <c r="N53" s="104"/>
      <c r="O53" s="148"/>
    </row>
    <row r="54" spans="1:15" s="149" customFormat="1" ht="13.5" x14ac:dyDescent="0.15">
      <c r="A54" s="150"/>
      <c r="B54" s="151"/>
      <c r="C54" s="152"/>
      <c r="D54" s="41"/>
      <c r="E54" s="42"/>
      <c r="F54" s="43"/>
      <c r="G54" s="44"/>
      <c r="H54" s="43"/>
      <c r="I54" s="43"/>
      <c r="J54" s="44"/>
      <c r="K54" s="43"/>
      <c r="L54" s="129" t="str">
        <f t="shared" si="1"/>
        <v/>
      </c>
      <c r="M54" s="62"/>
      <c r="N54" s="104"/>
      <c r="O54" s="148"/>
    </row>
    <row r="55" spans="1:15" s="149" customFormat="1" ht="13.5" x14ac:dyDescent="0.15">
      <c r="A55" s="150"/>
      <c r="B55" s="153"/>
      <c r="C55" s="154"/>
      <c r="D55" s="45"/>
      <c r="E55" s="46"/>
      <c r="F55" s="47"/>
      <c r="G55" s="48"/>
      <c r="H55" s="47"/>
      <c r="I55" s="47"/>
      <c r="J55" s="48"/>
      <c r="K55" s="47"/>
      <c r="L55" s="130" t="str">
        <f t="shared" si="1"/>
        <v/>
      </c>
      <c r="M55" s="63"/>
      <c r="N55" s="105"/>
      <c r="O55" s="148"/>
    </row>
    <row r="56" spans="1:15" s="149" customFormat="1" ht="13.5" x14ac:dyDescent="0.15">
      <c r="A56" s="150"/>
      <c r="B56" s="155" t="s">
        <v>6</v>
      </c>
      <c r="C56" s="124" t="str">
        <f>IF(SUM(L56:M60)=0,"",SUM(L56:M60))</f>
        <v/>
      </c>
      <c r="D56" s="53"/>
      <c r="E56" s="54"/>
      <c r="F56" s="55"/>
      <c r="G56" s="56"/>
      <c r="H56" s="55"/>
      <c r="I56" s="55"/>
      <c r="J56" s="56"/>
      <c r="K56" s="55"/>
      <c r="L56" s="131" t="str">
        <f t="shared" si="1"/>
        <v/>
      </c>
      <c r="M56" s="65"/>
      <c r="N56" s="107"/>
      <c r="O56" s="148"/>
    </row>
    <row r="57" spans="1:15" s="149" customFormat="1" ht="13.5" x14ac:dyDescent="0.15">
      <c r="A57" s="150"/>
      <c r="B57" s="151"/>
      <c r="C57" s="152"/>
      <c r="D57" s="41"/>
      <c r="E57" s="42"/>
      <c r="F57" s="43"/>
      <c r="G57" s="44"/>
      <c r="H57" s="43"/>
      <c r="I57" s="43"/>
      <c r="J57" s="44"/>
      <c r="K57" s="43"/>
      <c r="L57" s="129" t="str">
        <f t="shared" si="1"/>
        <v/>
      </c>
      <c r="M57" s="62"/>
      <c r="N57" s="104"/>
      <c r="O57" s="148"/>
    </row>
    <row r="58" spans="1:15" s="149" customFormat="1" ht="13.5" x14ac:dyDescent="0.15">
      <c r="A58" s="150"/>
      <c r="B58" s="151"/>
      <c r="C58" s="152"/>
      <c r="D58" s="41"/>
      <c r="E58" s="42"/>
      <c r="F58" s="43"/>
      <c r="G58" s="44"/>
      <c r="H58" s="43"/>
      <c r="I58" s="43"/>
      <c r="J58" s="44"/>
      <c r="K58" s="43"/>
      <c r="L58" s="129" t="str">
        <f t="shared" si="1"/>
        <v/>
      </c>
      <c r="M58" s="62"/>
      <c r="N58" s="104"/>
      <c r="O58" s="148"/>
    </row>
    <row r="59" spans="1:15" s="149" customFormat="1" ht="13.5" x14ac:dyDescent="0.15">
      <c r="A59" s="150"/>
      <c r="B59" s="151"/>
      <c r="C59" s="152"/>
      <c r="D59" s="41"/>
      <c r="E59" s="42"/>
      <c r="F59" s="43"/>
      <c r="G59" s="44"/>
      <c r="H59" s="43"/>
      <c r="I59" s="43"/>
      <c r="J59" s="44"/>
      <c r="K59" s="43"/>
      <c r="L59" s="129" t="str">
        <f t="shared" si="1"/>
        <v/>
      </c>
      <c r="M59" s="62"/>
      <c r="N59" s="104"/>
      <c r="O59" s="148"/>
    </row>
    <row r="60" spans="1:15" s="149" customFormat="1" ht="13.5" x14ac:dyDescent="0.15">
      <c r="A60" s="150"/>
      <c r="B60" s="153"/>
      <c r="C60" s="154"/>
      <c r="D60" s="45"/>
      <c r="E60" s="46"/>
      <c r="F60" s="47"/>
      <c r="G60" s="48"/>
      <c r="H60" s="47"/>
      <c r="I60" s="47"/>
      <c r="J60" s="48"/>
      <c r="K60" s="47"/>
      <c r="L60" s="130" t="str">
        <f t="shared" si="1"/>
        <v/>
      </c>
      <c r="M60" s="63"/>
      <c r="N60" s="105"/>
      <c r="O60" s="148"/>
    </row>
    <row r="61" spans="1:15" s="149" customFormat="1" ht="13.5" x14ac:dyDescent="0.15">
      <c r="A61" s="150"/>
      <c r="B61" s="155" t="s">
        <v>1</v>
      </c>
      <c r="C61" s="124" t="str">
        <f>IF(SUM(L61:M65)=0,"",SUM(L61:M65))</f>
        <v/>
      </c>
      <c r="D61" s="53"/>
      <c r="E61" s="54"/>
      <c r="F61" s="55"/>
      <c r="G61" s="56"/>
      <c r="H61" s="55"/>
      <c r="I61" s="55"/>
      <c r="J61" s="56"/>
      <c r="K61" s="55"/>
      <c r="L61" s="131" t="str">
        <f t="shared" si="1"/>
        <v/>
      </c>
      <c r="M61" s="65"/>
      <c r="N61" s="107"/>
      <c r="O61" s="148" t="s">
        <v>79</v>
      </c>
    </row>
    <row r="62" spans="1:15" s="149" customFormat="1" ht="13.5" x14ac:dyDescent="0.15">
      <c r="A62" s="150"/>
      <c r="B62" s="151"/>
      <c r="C62" s="152"/>
      <c r="D62" s="41"/>
      <c r="E62" s="42"/>
      <c r="F62" s="43"/>
      <c r="G62" s="44"/>
      <c r="H62" s="43"/>
      <c r="I62" s="43"/>
      <c r="J62" s="44"/>
      <c r="K62" s="43"/>
      <c r="L62" s="129" t="str">
        <f t="shared" si="1"/>
        <v/>
      </c>
      <c r="M62" s="62"/>
      <c r="N62" s="104"/>
      <c r="O62" s="148" t="s">
        <v>100</v>
      </c>
    </row>
    <row r="63" spans="1:15" s="149" customFormat="1" ht="13.5" x14ac:dyDescent="0.15">
      <c r="A63" s="150"/>
      <c r="B63" s="151"/>
      <c r="C63" s="152"/>
      <c r="D63" s="41"/>
      <c r="E63" s="42"/>
      <c r="F63" s="43"/>
      <c r="G63" s="44"/>
      <c r="H63" s="43"/>
      <c r="I63" s="43"/>
      <c r="J63" s="44"/>
      <c r="K63" s="43"/>
      <c r="L63" s="129" t="str">
        <f t="shared" si="1"/>
        <v/>
      </c>
      <c r="M63" s="62"/>
      <c r="N63" s="104"/>
      <c r="O63" s="148" t="s">
        <v>99</v>
      </c>
    </row>
    <row r="64" spans="1:15" s="149" customFormat="1" ht="13.5" x14ac:dyDescent="0.15">
      <c r="A64" s="150"/>
      <c r="B64" s="151"/>
      <c r="C64" s="152"/>
      <c r="D64" s="41"/>
      <c r="E64" s="42"/>
      <c r="F64" s="43"/>
      <c r="G64" s="44"/>
      <c r="H64" s="43"/>
      <c r="I64" s="43"/>
      <c r="J64" s="44"/>
      <c r="K64" s="43"/>
      <c r="L64" s="129" t="str">
        <f t="shared" si="1"/>
        <v/>
      </c>
      <c r="M64" s="62"/>
      <c r="N64" s="104"/>
      <c r="O64" s="148"/>
    </row>
    <row r="65" spans="1:15" s="149" customFormat="1" ht="13.5" x14ac:dyDescent="0.15">
      <c r="A65" s="150"/>
      <c r="B65" s="153"/>
      <c r="C65" s="154"/>
      <c r="D65" s="45"/>
      <c r="E65" s="46"/>
      <c r="F65" s="47"/>
      <c r="G65" s="48"/>
      <c r="H65" s="47"/>
      <c r="I65" s="47"/>
      <c r="J65" s="48"/>
      <c r="K65" s="47"/>
      <c r="L65" s="130" t="str">
        <f t="shared" si="1"/>
        <v/>
      </c>
      <c r="M65" s="63"/>
      <c r="N65" s="105"/>
      <c r="O65" s="148"/>
    </row>
    <row r="66" spans="1:15" s="149" customFormat="1" ht="13.5" x14ac:dyDescent="0.15">
      <c r="A66" s="150"/>
      <c r="B66" s="155" t="s">
        <v>2</v>
      </c>
      <c r="C66" s="124" t="str">
        <f>IF(SUM(L66:M70)=0,"",SUM(L66:M70))</f>
        <v/>
      </c>
      <c r="D66" s="53"/>
      <c r="E66" s="54"/>
      <c r="F66" s="55"/>
      <c r="G66" s="56"/>
      <c r="H66" s="55"/>
      <c r="I66" s="55"/>
      <c r="J66" s="56"/>
      <c r="K66" s="55"/>
      <c r="L66" s="131" t="str">
        <f t="shared" si="1"/>
        <v/>
      </c>
      <c r="M66" s="65"/>
      <c r="N66" s="107"/>
      <c r="O66" s="148" t="s">
        <v>91</v>
      </c>
    </row>
    <row r="67" spans="1:15" s="149" customFormat="1" ht="13.5" x14ac:dyDescent="0.15">
      <c r="A67" s="150"/>
      <c r="B67" s="151"/>
      <c r="C67" s="152"/>
      <c r="D67" s="41"/>
      <c r="E67" s="42"/>
      <c r="F67" s="43"/>
      <c r="G67" s="44"/>
      <c r="H67" s="43"/>
      <c r="I67" s="43"/>
      <c r="J67" s="44"/>
      <c r="K67" s="43"/>
      <c r="L67" s="129" t="str">
        <f t="shared" si="1"/>
        <v/>
      </c>
      <c r="M67" s="62"/>
      <c r="N67" s="104"/>
      <c r="O67" s="148" t="s">
        <v>100</v>
      </c>
    </row>
    <row r="68" spans="1:15" s="149" customFormat="1" ht="13.5" x14ac:dyDescent="0.15">
      <c r="A68" s="150"/>
      <c r="B68" s="151"/>
      <c r="C68" s="152"/>
      <c r="D68" s="41"/>
      <c r="E68" s="42"/>
      <c r="F68" s="43"/>
      <c r="G68" s="44"/>
      <c r="H68" s="43"/>
      <c r="I68" s="43"/>
      <c r="J68" s="44"/>
      <c r="K68" s="43"/>
      <c r="L68" s="129" t="str">
        <f t="shared" si="1"/>
        <v/>
      </c>
      <c r="M68" s="62"/>
      <c r="N68" s="104"/>
      <c r="O68" s="148" t="s">
        <v>99</v>
      </c>
    </row>
    <row r="69" spans="1:15" s="149" customFormat="1" ht="13.5" x14ac:dyDescent="0.15">
      <c r="A69" s="150"/>
      <c r="B69" s="151"/>
      <c r="C69" s="152"/>
      <c r="D69" s="41"/>
      <c r="E69" s="42"/>
      <c r="F69" s="43"/>
      <c r="G69" s="44"/>
      <c r="H69" s="43"/>
      <c r="I69" s="43"/>
      <c r="J69" s="44"/>
      <c r="K69" s="43"/>
      <c r="L69" s="129" t="str">
        <f t="shared" si="1"/>
        <v/>
      </c>
      <c r="M69" s="62"/>
      <c r="N69" s="104"/>
      <c r="O69" s="148" t="s">
        <v>79</v>
      </c>
    </row>
    <row r="70" spans="1:15" s="149" customFormat="1" ht="13.5" x14ac:dyDescent="0.15">
      <c r="A70" s="150"/>
      <c r="B70" s="153"/>
      <c r="C70" s="154"/>
      <c r="D70" s="45"/>
      <c r="E70" s="46"/>
      <c r="F70" s="47"/>
      <c r="G70" s="48"/>
      <c r="H70" s="47"/>
      <c r="I70" s="47"/>
      <c r="J70" s="48"/>
      <c r="K70" s="47"/>
      <c r="L70" s="130" t="str">
        <f t="shared" si="1"/>
        <v/>
      </c>
      <c r="M70" s="63"/>
      <c r="N70" s="105"/>
      <c r="O70" s="148"/>
    </row>
    <row r="71" spans="1:15" s="149" customFormat="1" ht="13.5" x14ac:dyDescent="0.15">
      <c r="A71" s="150"/>
      <c r="B71" s="155" t="s">
        <v>7</v>
      </c>
      <c r="C71" s="124" t="str">
        <f>IF(SUM(L71:M75)=0,"",SUM(L71:M75))</f>
        <v/>
      </c>
      <c r="D71" s="53"/>
      <c r="E71" s="54"/>
      <c r="F71" s="55"/>
      <c r="G71" s="56"/>
      <c r="H71" s="55"/>
      <c r="I71" s="55"/>
      <c r="J71" s="56"/>
      <c r="K71" s="55"/>
      <c r="L71" s="131" t="str">
        <f t="shared" si="1"/>
        <v/>
      </c>
      <c r="M71" s="65"/>
      <c r="N71" s="107"/>
      <c r="O71" s="148" t="s">
        <v>100</v>
      </c>
    </row>
    <row r="72" spans="1:15" s="149" customFormat="1" ht="13.5" x14ac:dyDescent="0.15">
      <c r="A72" s="150"/>
      <c r="B72" s="151"/>
      <c r="C72" s="152"/>
      <c r="D72" s="49"/>
      <c r="E72" s="50"/>
      <c r="F72" s="51"/>
      <c r="G72" s="52"/>
      <c r="H72" s="51"/>
      <c r="I72" s="51"/>
      <c r="J72" s="52"/>
      <c r="K72" s="51"/>
      <c r="L72" s="132" t="str">
        <f t="shared" si="1"/>
        <v/>
      </c>
      <c r="M72" s="64"/>
      <c r="N72" s="106"/>
      <c r="O72" s="148" t="s">
        <v>99</v>
      </c>
    </row>
    <row r="73" spans="1:15" s="149" customFormat="1" ht="13.5" x14ac:dyDescent="0.15">
      <c r="A73" s="150"/>
      <c r="B73" s="151"/>
      <c r="C73" s="152"/>
      <c r="D73" s="49"/>
      <c r="E73" s="50"/>
      <c r="F73" s="51"/>
      <c r="G73" s="52"/>
      <c r="H73" s="51"/>
      <c r="I73" s="51"/>
      <c r="J73" s="52"/>
      <c r="K73" s="51"/>
      <c r="L73" s="132" t="str">
        <f t="shared" si="1"/>
        <v/>
      </c>
      <c r="M73" s="64"/>
      <c r="N73" s="106"/>
      <c r="O73" s="148"/>
    </row>
    <row r="74" spans="1:15" s="149" customFormat="1" ht="13.5" x14ac:dyDescent="0.15">
      <c r="A74" s="150"/>
      <c r="B74" s="151"/>
      <c r="C74" s="152"/>
      <c r="D74" s="41"/>
      <c r="E74" s="42"/>
      <c r="F74" s="43"/>
      <c r="G74" s="44"/>
      <c r="H74" s="43"/>
      <c r="I74" s="43"/>
      <c r="J74" s="44"/>
      <c r="K74" s="43"/>
      <c r="L74" s="129" t="str">
        <f t="shared" si="1"/>
        <v/>
      </c>
      <c r="M74" s="62"/>
      <c r="N74" s="104"/>
      <c r="O74" s="148"/>
    </row>
    <row r="75" spans="1:15" s="149" customFormat="1" ht="13.5" x14ac:dyDescent="0.15">
      <c r="A75" s="150"/>
      <c r="B75" s="153"/>
      <c r="C75" s="154"/>
      <c r="D75" s="45"/>
      <c r="E75" s="46"/>
      <c r="F75" s="47"/>
      <c r="G75" s="48"/>
      <c r="H75" s="47"/>
      <c r="I75" s="47"/>
      <c r="J75" s="48"/>
      <c r="K75" s="47"/>
      <c r="L75" s="130" t="str">
        <f t="shared" si="1"/>
        <v/>
      </c>
      <c r="M75" s="63"/>
      <c r="N75" s="105"/>
      <c r="O75" s="148"/>
    </row>
    <row r="76" spans="1:15" ht="14.25" thickBot="1" x14ac:dyDescent="0.2">
      <c r="A76" s="12"/>
      <c r="B76" s="13" t="s">
        <v>16</v>
      </c>
      <c r="C76" s="125">
        <f>SUM(C41:C75)</f>
        <v>0</v>
      </c>
      <c r="D76" s="27"/>
      <c r="E76" s="30"/>
      <c r="F76" s="31"/>
      <c r="G76" s="32"/>
      <c r="H76" s="31"/>
      <c r="I76" s="31"/>
      <c r="J76" s="32"/>
      <c r="K76" s="31"/>
      <c r="L76" s="14"/>
      <c r="M76" s="20"/>
      <c r="N76" s="109"/>
    </row>
    <row r="77" spans="1:15" ht="14.25" thickBot="1" x14ac:dyDescent="0.2">
      <c r="A77" s="7" t="s">
        <v>52</v>
      </c>
      <c r="B77" s="8" t="s">
        <v>16</v>
      </c>
      <c r="C77" s="127">
        <f>C40+C76</f>
        <v>0</v>
      </c>
      <c r="D77" s="28"/>
      <c r="E77" s="33"/>
      <c r="F77" s="34"/>
      <c r="G77" s="34"/>
      <c r="H77" s="34"/>
      <c r="I77" s="34"/>
      <c r="J77" s="34"/>
      <c r="K77" s="34"/>
      <c r="L77" s="133">
        <f>SUM(L10:L76)</f>
        <v>0</v>
      </c>
      <c r="M77" s="134">
        <f>SUM(M10:M76)</f>
        <v>0</v>
      </c>
      <c r="N77" s="135" t="str">
        <f>IF(C77=(L77+M77),"","要確認！")</f>
        <v/>
      </c>
      <c r="O77" s="36" t="s">
        <v>94</v>
      </c>
    </row>
    <row r="78" spans="1:15" ht="13.5" x14ac:dyDescent="0.15">
      <c r="A78" s="186" t="s">
        <v>48</v>
      </c>
      <c r="B78" s="186"/>
      <c r="C78" s="186"/>
      <c r="D78" s="186"/>
      <c r="E78" s="186"/>
      <c r="F78" s="186"/>
      <c r="G78" s="186"/>
      <c r="H78" s="186"/>
      <c r="I78" s="186"/>
      <c r="J78" s="186"/>
      <c r="K78" s="186"/>
      <c r="L78" s="186"/>
      <c r="M78" s="186"/>
      <c r="N78" s="186"/>
    </row>
    <row r="79" spans="1:15" ht="13.5" x14ac:dyDescent="0.15">
      <c r="A79" s="164" t="s">
        <v>101</v>
      </c>
      <c r="B79" s="164"/>
      <c r="C79" s="164"/>
      <c r="D79" s="164"/>
      <c r="E79" s="164"/>
      <c r="F79" s="164"/>
      <c r="G79" s="164"/>
      <c r="H79" s="164"/>
      <c r="I79" s="164"/>
      <c r="J79" s="164"/>
      <c r="K79" s="164"/>
      <c r="L79" s="164"/>
      <c r="M79" s="164"/>
      <c r="N79" s="164"/>
    </row>
    <row r="80" spans="1:15" ht="13.5" x14ac:dyDescent="0.15">
      <c r="A80" s="187" t="s">
        <v>102</v>
      </c>
      <c r="B80" s="187"/>
      <c r="C80" s="187"/>
      <c r="D80" s="187"/>
      <c r="E80" s="187"/>
      <c r="F80" s="187"/>
      <c r="G80" s="187"/>
      <c r="H80" s="187"/>
      <c r="I80" s="187"/>
      <c r="J80" s="187"/>
      <c r="K80" s="187"/>
      <c r="L80" s="187"/>
      <c r="M80" s="187"/>
      <c r="N80" s="187"/>
    </row>
    <row r="81" spans="1:14" ht="13.5" x14ac:dyDescent="0.15">
      <c r="A81" s="187" t="s">
        <v>103</v>
      </c>
      <c r="B81" s="187"/>
      <c r="C81" s="187"/>
      <c r="D81" s="187"/>
      <c r="E81" s="187"/>
      <c r="F81" s="187"/>
      <c r="G81" s="187"/>
      <c r="H81" s="187"/>
      <c r="I81" s="187"/>
      <c r="J81" s="187"/>
      <c r="K81" s="187"/>
      <c r="L81" s="187"/>
      <c r="M81" s="187"/>
      <c r="N81" s="187"/>
    </row>
    <row r="82" spans="1:14" ht="13.5" x14ac:dyDescent="0.15"/>
  </sheetData>
  <sheetProtection algorithmName="SHA-512" hashValue="tg94whNIoI1OQPFsmn9jVXzNNfUc2SOpItOrXJC+pwsFjGK6CllinrD0vwP/q5TsYAmj/MLicLe3/6fX0q6iOA==" saltValue="lBfum7s9DBwle/9e99BnAg==" spinCount="100000" sheet="1" insertRows="0" deleteRows="0"/>
  <dataConsolidate/>
  <mergeCells count="12">
    <mergeCell ref="B7:C7"/>
    <mergeCell ref="E7:N7"/>
    <mergeCell ref="A78:N78"/>
    <mergeCell ref="A80:N80"/>
    <mergeCell ref="A81:N81"/>
    <mergeCell ref="M2:N2"/>
    <mergeCell ref="M3:N3"/>
    <mergeCell ref="A4:N4"/>
    <mergeCell ref="B5:C5"/>
    <mergeCell ref="D5:D6"/>
    <mergeCell ref="E5:N6"/>
    <mergeCell ref="B6:C6"/>
  </mergeCells>
  <phoneticPr fontId="2"/>
  <pageMargins left="0.98425196850393704" right="0.59055118110236227" top="0.78740157480314965" bottom="0.78740157480314965" header="0.59055118110236227" footer="0.59055118110236227"/>
  <pageSetup paperSize="9" scale="59"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2"/>
  <sheetViews>
    <sheetView tabSelected="1" zoomScaleNormal="100" zoomScalePageLayoutView="80" workbookViewId="0"/>
  </sheetViews>
  <sheetFormatPr defaultRowHeight="21" customHeight="1" x14ac:dyDescent="0.15"/>
  <cols>
    <col min="1" max="1" width="25.75" style="2" customWidth="1"/>
    <col min="2" max="2" width="17.625" style="2" customWidth="1"/>
    <col min="3" max="3" width="11" style="3" bestFit="1" customWidth="1"/>
    <col min="4" max="4" width="20.625" style="2" customWidth="1"/>
    <col min="5" max="5" width="11" style="3" customWidth="1"/>
    <col min="6" max="6" width="3" style="2" customWidth="1"/>
    <col min="7" max="7" width="4.125" style="2" customWidth="1"/>
    <col min="8" max="8" width="5.25" style="2" bestFit="1" customWidth="1"/>
    <col min="9" max="9" width="3" style="2" customWidth="1"/>
    <col min="10" max="10" width="4" style="2" customWidth="1"/>
    <col min="11" max="11" width="5.25" style="2" bestFit="1" customWidth="1"/>
    <col min="12" max="12" width="11" style="3" bestFit="1" customWidth="1"/>
    <col min="13" max="13" width="11" style="3" customWidth="1"/>
    <col min="14" max="14" width="15.5" style="2" customWidth="1"/>
    <col min="15" max="15" width="9" style="36"/>
    <col min="16" max="16384" width="9" style="2"/>
  </cols>
  <sheetData>
    <row r="1" spans="1:15" s="21" customFormat="1" ht="21" customHeight="1" x14ac:dyDescent="0.15">
      <c r="A1" s="117" t="s">
        <v>47</v>
      </c>
      <c r="B1" s="118"/>
      <c r="C1" s="119"/>
      <c r="D1" s="118"/>
      <c r="E1" s="119"/>
      <c r="F1" s="118"/>
      <c r="G1" s="118"/>
      <c r="H1" s="118"/>
      <c r="I1" s="118"/>
      <c r="J1" s="118"/>
      <c r="K1" s="118"/>
      <c r="L1" s="119"/>
      <c r="M1" s="119"/>
      <c r="N1" s="118"/>
      <c r="O1" s="102"/>
    </row>
    <row r="2" spans="1:15" s="21" customFormat="1" ht="21" customHeight="1" x14ac:dyDescent="0.15">
      <c r="A2" s="118"/>
      <c r="B2" s="118"/>
      <c r="C2" s="119"/>
      <c r="D2" s="118"/>
      <c r="E2" s="119"/>
      <c r="F2" s="118"/>
      <c r="G2" s="118"/>
      <c r="H2" s="118"/>
      <c r="I2" s="118"/>
      <c r="J2" s="118"/>
      <c r="K2" s="118"/>
      <c r="L2" s="120" t="s">
        <v>12</v>
      </c>
      <c r="M2" s="188" t="s">
        <v>104</v>
      </c>
      <c r="N2" s="188"/>
      <c r="O2" s="36" t="s">
        <v>93</v>
      </c>
    </row>
    <row r="3" spans="1:15" s="21" customFormat="1" ht="21" customHeight="1" x14ac:dyDescent="0.15">
      <c r="A3" s="118"/>
      <c r="B3" s="118"/>
      <c r="C3" s="119"/>
      <c r="D3" s="118"/>
      <c r="E3" s="119"/>
      <c r="F3" s="118"/>
      <c r="G3" s="118"/>
      <c r="H3" s="118"/>
      <c r="I3" s="118"/>
      <c r="J3" s="118"/>
      <c r="K3" s="118"/>
      <c r="L3" s="120" t="s">
        <v>13</v>
      </c>
      <c r="M3" s="188" t="s">
        <v>14</v>
      </c>
      <c r="N3" s="188"/>
      <c r="O3" s="36" t="s">
        <v>92</v>
      </c>
    </row>
    <row r="4" spans="1:15" s="21" customFormat="1" ht="39" customHeight="1" thickBot="1" x14ac:dyDescent="0.2">
      <c r="A4" s="189" t="s">
        <v>0</v>
      </c>
      <c r="B4" s="190"/>
      <c r="C4" s="190"/>
      <c r="D4" s="190"/>
      <c r="E4" s="190"/>
      <c r="F4" s="190"/>
      <c r="G4" s="190"/>
      <c r="H4" s="190"/>
      <c r="I4" s="190"/>
      <c r="J4" s="190"/>
      <c r="K4" s="190"/>
      <c r="L4" s="190"/>
      <c r="M4" s="190"/>
      <c r="N4" s="190"/>
      <c r="O4" s="102"/>
    </row>
    <row r="5" spans="1:15" ht="21" customHeight="1" x14ac:dyDescent="0.15">
      <c r="A5" s="22" t="s">
        <v>18</v>
      </c>
      <c r="B5" s="169">
        <f>C77</f>
        <v>11597478</v>
      </c>
      <c r="C5" s="170"/>
      <c r="D5" s="171" t="s">
        <v>23</v>
      </c>
      <c r="E5" s="191" t="s">
        <v>26</v>
      </c>
      <c r="F5" s="192"/>
      <c r="G5" s="192"/>
      <c r="H5" s="192"/>
      <c r="I5" s="192"/>
      <c r="J5" s="192"/>
      <c r="K5" s="192"/>
      <c r="L5" s="192"/>
      <c r="M5" s="192"/>
      <c r="N5" s="193"/>
      <c r="O5" s="36" t="s">
        <v>25</v>
      </c>
    </row>
    <row r="6" spans="1:15" ht="21" customHeight="1" x14ac:dyDescent="0.15">
      <c r="A6" s="23" t="s">
        <v>20</v>
      </c>
      <c r="B6" s="179">
        <f>MIN(30000000,ROUNDDOWN(C77-M77,-4))</f>
        <v>10680000</v>
      </c>
      <c r="C6" s="180"/>
      <c r="D6" s="172"/>
      <c r="E6" s="194"/>
      <c r="F6" s="195"/>
      <c r="G6" s="195"/>
      <c r="H6" s="195"/>
      <c r="I6" s="195"/>
      <c r="J6" s="195"/>
      <c r="K6" s="195"/>
      <c r="L6" s="195"/>
      <c r="M6" s="195"/>
      <c r="N6" s="196"/>
    </row>
    <row r="7" spans="1:15" ht="21" customHeight="1" thickBot="1" x14ac:dyDescent="0.2">
      <c r="A7" s="24" t="s">
        <v>19</v>
      </c>
      <c r="B7" s="181">
        <f>B5-B6</f>
        <v>917478</v>
      </c>
      <c r="C7" s="182"/>
      <c r="D7" s="25" t="s">
        <v>24</v>
      </c>
      <c r="E7" s="197" t="s">
        <v>68</v>
      </c>
      <c r="F7" s="198"/>
      <c r="G7" s="198"/>
      <c r="H7" s="198"/>
      <c r="I7" s="198"/>
      <c r="J7" s="198"/>
      <c r="K7" s="198"/>
      <c r="L7" s="198"/>
      <c r="M7" s="198"/>
      <c r="N7" s="199"/>
      <c r="O7" s="36" t="s">
        <v>25</v>
      </c>
    </row>
    <row r="8" spans="1:15" ht="6.75" customHeight="1" thickBot="1" x14ac:dyDescent="0.2">
      <c r="A8" s="121"/>
      <c r="B8" s="122"/>
      <c r="C8" s="122"/>
      <c r="D8" s="123"/>
      <c r="E8" s="122"/>
      <c r="F8" s="123"/>
      <c r="G8" s="123"/>
      <c r="H8" s="123"/>
      <c r="I8" s="123"/>
      <c r="J8" s="123"/>
      <c r="K8" s="123"/>
      <c r="L8" s="122"/>
      <c r="M8" s="122"/>
      <c r="N8" s="123"/>
    </row>
    <row r="9" spans="1:15" ht="33.75" customHeight="1" thickBot="1" x14ac:dyDescent="0.2">
      <c r="A9" s="35"/>
      <c r="B9" s="18" t="s">
        <v>49</v>
      </c>
      <c r="C9" s="16" t="s">
        <v>50</v>
      </c>
      <c r="D9" s="18" t="s">
        <v>10</v>
      </c>
      <c r="E9" s="16" t="s">
        <v>22</v>
      </c>
      <c r="F9" s="29" t="s">
        <v>17</v>
      </c>
      <c r="G9" s="29" t="s">
        <v>8</v>
      </c>
      <c r="H9" s="29" t="s">
        <v>9</v>
      </c>
      <c r="I9" s="29" t="s">
        <v>17</v>
      </c>
      <c r="J9" s="29" t="s">
        <v>8</v>
      </c>
      <c r="K9" s="29" t="s">
        <v>9</v>
      </c>
      <c r="L9" s="15" t="s">
        <v>15</v>
      </c>
      <c r="M9" s="19" t="s">
        <v>21</v>
      </c>
      <c r="N9" s="17" t="s">
        <v>11</v>
      </c>
    </row>
    <row r="10" spans="1:15" ht="13.5" customHeight="1" x14ac:dyDescent="0.15">
      <c r="A10" s="162" t="s">
        <v>96</v>
      </c>
      <c r="B10" s="10" t="s">
        <v>3</v>
      </c>
      <c r="C10" s="136">
        <f>IF(SUM(L10:M14)=0,"",SUM(L10:M14))</f>
        <v>378566</v>
      </c>
      <c r="D10" s="67" t="s">
        <v>72</v>
      </c>
      <c r="E10" s="68">
        <v>3126</v>
      </c>
      <c r="F10" s="69" t="s">
        <v>27</v>
      </c>
      <c r="G10" s="70">
        <v>29</v>
      </c>
      <c r="H10" s="69" t="s">
        <v>28</v>
      </c>
      <c r="I10" s="69"/>
      <c r="J10" s="70"/>
      <c r="K10" s="69"/>
      <c r="L10" s="138">
        <f t="shared" ref="L10:L38" si="0">IF(E10*IF(G10="",1,G10)*IF(J10="",1,J10)=0,"",E10*IF(G10="",1,G10)*IF(J10="",1,J10))</f>
        <v>90654</v>
      </c>
      <c r="M10" s="95">
        <v>0</v>
      </c>
      <c r="N10" s="110" t="s">
        <v>74</v>
      </c>
      <c r="O10" s="36" t="s">
        <v>60</v>
      </c>
    </row>
    <row r="11" spans="1:15" ht="13.5" x14ac:dyDescent="0.15">
      <c r="A11" s="163" t="s">
        <v>98</v>
      </c>
      <c r="B11" s="5"/>
      <c r="C11" s="147"/>
      <c r="D11" s="71" t="s">
        <v>72</v>
      </c>
      <c r="E11" s="72">
        <v>2456</v>
      </c>
      <c r="F11" s="73" t="s">
        <v>27</v>
      </c>
      <c r="G11" s="74">
        <v>18</v>
      </c>
      <c r="H11" s="73" t="s">
        <v>28</v>
      </c>
      <c r="I11" s="73"/>
      <c r="J11" s="74"/>
      <c r="K11" s="73"/>
      <c r="L11" s="139">
        <f t="shared" si="0"/>
        <v>44208</v>
      </c>
      <c r="M11" s="96">
        <v>0</v>
      </c>
      <c r="N11" s="111" t="s">
        <v>75</v>
      </c>
      <c r="O11" s="148" t="s">
        <v>90</v>
      </c>
    </row>
    <row r="12" spans="1:15" ht="13.5" x14ac:dyDescent="0.15">
      <c r="A12" s="11"/>
      <c r="B12" s="5"/>
      <c r="C12" s="147"/>
      <c r="D12" s="71" t="s">
        <v>73</v>
      </c>
      <c r="E12" s="72">
        <v>2987</v>
      </c>
      <c r="F12" s="73" t="s">
        <v>27</v>
      </c>
      <c r="G12" s="74">
        <v>42</v>
      </c>
      <c r="H12" s="73" t="s">
        <v>28</v>
      </c>
      <c r="I12" s="73"/>
      <c r="J12" s="74"/>
      <c r="K12" s="73"/>
      <c r="L12" s="139">
        <f t="shared" si="0"/>
        <v>125454</v>
      </c>
      <c r="M12" s="96">
        <v>0</v>
      </c>
      <c r="N12" s="111" t="s">
        <v>76</v>
      </c>
      <c r="O12" s="148"/>
    </row>
    <row r="13" spans="1:15" ht="13.5" x14ac:dyDescent="0.15">
      <c r="A13" s="11"/>
      <c r="B13" s="5"/>
      <c r="C13" s="147"/>
      <c r="D13" s="71" t="s">
        <v>73</v>
      </c>
      <c r="E13" s="72">
        <v>2365</v>
      </c>
      <c r="F13" s="73" t="s">
        <v>27</v>
      </c>
      <c r="G13" s="74">
        <v>50</v>
      </c>
      <c r="H13" s="73" t="s">
        <v>28</v>
      </c>
      <c r="I13" s="73"/>
      <c r="J13" s="74"/>
      <c r="K13" s="73"/>
      <c r="L13" s="139">
        <f t="shared" si="0"/>
        <v>118250</v>
      </c>
      <c r="M13" s="96">
        <v>0</v>
      </c>
      <c r="N13" s="111" t="s">
        <v>77</v>
      </c>
      <c r="O13" s="148"/>
    </row>
    <row r="14" spans="1:15" ht="13.5" x14ac:dyDescent="0.15">
      <c r="A14" s="11"/>
      <c r="B14" s="6"/>
      <c r="C14" s="146"/>
      <c r="D14" s="75"/>
      <c r="E14" s="76"/>
      <c r="F14" s="77"/>
      <c r="G14" s="78"/>
      <c r="H14" s="77"/>
      <c r="I14" s="77"/>
      <c r="J14" s="78"/>
      <c r="K14" s="77"/>
      <c r="L14" s="140" t="str">
        <f t="shared" si="0"/>
        <v/>
      </c>
      <c r="M14" s="97"/>
      <c r="N14" s="112"/>
      <c r="O14" s="148"/>
    </row>
    <row r="15" spans="1:15" ht="13.5" x14ac:dyDescent="0.15">
      <c r="A15" s="11"/>
      <c r="B15" s="5" t="s">
        <v>4</v>
      </c>
      <c r="C15" s="137">
        <f>IF(SUM(L15:M19)=0,"",SUM(L15:M19))</f>
        <v>637400</v>
      </c>
      <c r="D15" s="79" t="s">
        <v>70</v>
      </c>
      <c r="E15" s="80">
        <v>2200</v>
      </c>
      <c r="F15" s="81" t="s">
        <v>27</v>
      </c>
      <c r="G15" s="82">
        <v>106</v>
      </c>
      <c r="H15" s="81" t="s">
        <v>28</v>
      </c>
      <c r="I15" s="81"/>
      <c r="J15" s="82"/>
      <c r="K15" s="81"/>
      <c r="L15" s="141">
        <f t="shared" si="0"/>
        <v>233200</v>
      </c>
      <c r="M15" s="98">
        <v>0</v>
      </c>
      <c r="N15" s="113"/>
      <c r="O15" s="148"/>
    </row>
    <row r="16" spans="1:15" ht="13.5" x14ac:dyDescent="0.15">
      <c r="A16" s="11"/>
      <c r="B16" s="5"/>
      <c r="C16" s="145"/>
      <c r="D16" s="79" t="s">
        <v>70</v>
      </c>
      <c r="E16" s="80">
        <v>1800</v>
      </c>
      <c r="F16" s="81" t="s">
        <v>27</v>
      </c>
      <c r="G16" s="82">
        <v>189</v>
      </c>
      <c r="H16" s="81" t="s">
        <v>28</v>
      </c>
      <c r="I16" s="81"/>
      <c r="J16" s="82"/>
      <c r="K16" s="81"/>
      <c r="L16" s="141">
        <f t="shared" si="0"/>
        <v>340200</v>
      </c>
      <c r="M16" s="98">
        <v>0</v>
      </c>
      <c r="N16" s="113"/>
      <c r="O16" s="148"/>
    </row>
    <row r="17" spans="1:15" ht="13.5" x14ac:dyDescent="0.15">
      <c r="A17" s="11"/>
      <c r="B17" s="5"/>
      <c r="C17" s="145"/>
      <c r="D17" s="79" t="s">
        <v>70</v>
      </c>
      <c r="E17" s="80">
        <v>1600</v>
      </c>
      <c r="F17" s="81" t="s">
        <v>27</v>
      </c>
      <c r="G17" s="82">
        <v>40</v>
      </c>
      <c r="H17" s="81" t="s">
        <v>28</v>
      </c>
      <c r="I17" s="81"/>
      <c r="J17" s="82"/>
      <c r="K17" s="81"/>
      <c r="L17" s="141">
        <f t="shared" si="0"/>
        <v>64000</v>
      </c>
      <c r="M17" s="98">
        <v>0</v>
      </c>
      <c r="N17" s="113"/>
      <c r="O17" s="148"/>
    </row>
    <row r="18" spans="1:15" ht="13.5" x14ac:dyDescent="0.15">
      <c r="A18" s="11"/>
      <c r="B18" s="5"/>
      <c r="C18" s="145"/>
      <c r="D18" s="79"/>
      <c r="E18" s="72"/>
      <c r="F18" s="81"/>
      <c r="G18" s="82"/>
      <c r="H18" s="81"/>
      <c r="I18" s="73"/>
      <c r="J18" s="74"/>
      <c r="K18" s="73"/>
      <c r="L18" s="139"/>
      <c r="M18" s="98"/>
      <c r="N18" s="113"/>
      <c r="O18" s="148"/>
    </row>
    <row r="19" spans="1:15" ht="13.5" x14ac:dyDescent="0.15">
      <c r="A19" s="11"/>
      <c r="B19" s="26"/>
      <c r="C19" s="146"/>
      <c r="D19" s="83"/>
      <c r="E19" s="84"/>
      <c r="F19" s="85"/>
      <c r="G19" s="86"/>
      <c r="H19" s="85"/>
      <c r="I19" s="85"/>
      <c r="J19" s="86"/>
      <c r="K19" s="85"/>
      <c r="L19" s="142" t="str">
        <f t="shared" si="0"/>
        <v/>
      </c>
      <c r="M19" s="99"/>
      <c r="N19" s="114"/>
      <c r="O19" s="148"/>
    </row>
    <row r="20" spans="1:15" ht="13.5" x14ac:dyDescent="0.15">
      <c r="A20" s="11"/>
      <c r="B20" s="4" t="s">
        <v>6</v>
      </c>
      <c r="C20" s="137">
        <f>IF(SUM(L20:M24)=0,"",SUM(L20:M24))</f>
        <v>68640</v>
      </c>
      <c r="D20" s="87" t="s">
        <v>29</v>
      </c>
      <c r="E20" s="88">
        <v>5200</v>
      </c>
      <c r="F20" s="89" t="s">
        <v>30</v>
      </c>
      <c r="G20" s="90">
        <v>12</v>
      </c>
      <c r="H20" s="89" t="s">
        <v>31</v>
      </c>
      <c r="I20" s="89"/>
      <c r="J20" s="90"/>
      <c r="K20" s="89"/>
      <c r="L20" s="143">
        <f t="shared" si="0"/>
        <v>62400</v>
      </c>
      <c r="M20" s="100">
        <v>6240</v>
      </c>
      <c r="N20" s="115"/>
      <c r="O20" s="148" t="s">
        <v>67</v>
      </c>
    </row>
    <row r="21" spans="1:15" ht="13.5" x14ac:dyDescent="0.15">
      <c r="A21" s="11"/>
      <c r="B21" s="5"/>
      <c r="C21" s="145"/>
      <c r="D21" s="79"/>
      <c r="E21" s="80"/>
      <c r="F21" s="81"/>
      <c r="G21" s="82"/>
      <c r="H21" s="81"/>
      <c r="I21" s="81"/>
      <c r="J21" s="82"/>
      <c r="K21" s="81"/>
      <c r="L21" s="141" t="str">
        <f t="shared" si="0"/>
        <v/>
      </c>
      <c r="M21" s="98"/>
      <c r="N21" s="113"/>
      <c r="O21" s="148"/>
    </row>
    <row r="22" spans="1:15" ht="13.5" x14ac:dyDescent="0.15">
      <c r="A22" s="11"/>
      <c r="B22" s="5"/>
      <c r="C22" s="145"/>
      <c r="D22" s="71"/>
      <c r="E22" s="72"/>
      <c r="F22" s="73"/>
      <c r="G22" s="74"/>
      <c r="H22" s="73"/>
      <c r="I22" s="73"/>
      <c r="J22" s="74"/>
      <c r="K22" s="73"/>
      <c r="L22" s="139" t="str">
        <f t="shared" si="0"/>
        <v/>
      </c>
      <c r="M22" s="96"/>
      <c r="N22" s="111"/>
      <c r="O22" s="148"/>
    </row>
    <row r="23" spans="1:15" ht="13.5" x14ac:dyDescent="0.15">
      <c r="A23" s="11"/>
      <c r="B23" s="5"/>
      <c r="C23" s="145"/>
      <c r="D23" s="71"/>
      <c r="E23" s="72"/>
      <c r="F23" s="73"/>
      <c r="G23" s="74"/>
      <c r="H23" s="73"/>
      <c r="I23" s="73"/>
      <c r="J23" s="74"/>
      <c r="K23" s="73"/>
      <c r="L23" s="139" t="str">
        <f t="shared" si="0"/>
        <v/>
      </c>
      <c r="M23" s="96"/>
      <c r="N23" s="111"/>
      <c r="O23" s="148"/>
    </row>
    <row r="24" spans="1:15" ht="13.5" x14ac:dyDescent="0.15">
      <c r="A24" s="11"/>
      <c r="B24" s="6"/>
      <c r="C24" s="146"/>
      <c r="D24" s="75"/>
      <c r="E24" s="76"/>
      <c r="F24" s="77"/>
      <c r="G24" s="78"/>
      <c r="H24" s="77"/>
      <c r="I24" s="77"/>
      <c r="J24" s="78"/>
      <c r="K24" s="77"/>
      <c r="L24" s="140" t="str">
        <f t="shared" si="0"/>
        <v/>
      </c>
      <c r="M24" s="97"/>
      <c r="N24" s="112"/>
      <c r="O24" s="148"/>
    </row>
    <row r="25" spans="1:15" ht="13.5" x14ac:dyDescent="0.15">
      <c r="A25" s="11"/>
      <c r="B25" s="4" t="s">
        <v>1</v>
      </c>
      <c r="C25" s="137">
        <f>IF(SUM(L25:M29)=0,"",SUM(L25:M29))</f>
        <v>1111000</v>
      </c>
      <c r="D25" s="87" t="s">
        <v>71</v>
      </c>
      <c r="E25" s="88">
        <v>30000</v>
      </c>
      <c r="F25" s="89" t="s">
        <v>27</v>
      </c>
      <c r="G25" s="90">
        <v>22</v>
      </c>
      <c r="H25" s="89" t="s">
        <v>32</v>
      </c>
      <c r="I25" s="89"/>
      <c r="J25" s="90"/>
      <c r="K25" s="89"/>
      <c r="L25" s="143">
        <f t="shared" ref="L25" si="1">IF(E25*IF(G25="",1,G25)*IF(J25="",1,J25)=0,"",E25*IF(G25="",1,G25)*IF(J25="",1,J25))</f>
        <v>660000</v>
      </c>
      <c r="M25" s="100">
        <v>66000</v>
      </c>
      <c r="N25" s="115"/>
      <c r="O25" s="148" t="s">
        <v>79</v>
      </c>
    </row>
    <row r="26" spans="1:15" ht="13.5" x14ac:dyDescent="0.15">
      <c r="A26" s="11"/>
      <c r="B26" s="5"/>
      <c r="C26" s="145"/>
      <c r="D26" s="79" t="s">
        <v>33</v>
      </c>
      <c r="E26" s="80">
        <v>350000</v>
      </c>
      <c r="F26" s="81" t="s">
        <v>27</v>
      </c>
      <c r="G26" s="82">
        <v>1</v>
      </c>
      <c r="H26" s="81" t="s">
        <v>34</v>
      </c>
      <c r="I26" s="81"/>
      <c r="J26" s="82"/>
      <c r="K26" s="81"/>
      <c r="L26" s="141">
        <f t="shared" si="0"/>
        <v>350000</v>
      </c>
      <c r="M26" s="98">
        <v>35000</v>
      </c>
      <c r="N26" s="113"/>
      <c r="O26" s="148" t="s">
        <v>100</v>
      </c>
    </row>
    <row r="27" spans="1:15" ht="13.5" x14ac:dyDescent="0.15">
      <c r="A27" s="11"/>
      <c r="B27" s="5"/>
      <c r="C27" s="145"/>
      <c r="D27" s="79"/>
      <c r="E27" s="80"/>
      <c r="F27" s="81"/>
      <c r="G27" s="82"/>
      <c r="H27" s="81"/>
      <c r="I27" s="81"/>
      <c r="J27" s="82"/>
      <c r="K27" s="81"/>
      <c r="L27" s="141" t="str">
        <f t="shared" si="0"/>
        <v/>
      </c>
      <c r="M27" s="98"/>
      <c r="N27" s="113"/>
      <c r="O27" s="148" t="s">
        <v>99</v>
      </c>
    </row>
    <row r="28" spans="1:15" ht="13.5" x14ac:dyDescent="0.15">
      <c r="A28" s="11"/>
      <c r="B28" s="5"/>
      <c r="C28" s="145"/>
      <c r="D28" s="71"/>
      <c r="E28" s="72"/>
      <c r="F28" s="73"/>
      <c r="G28" s="74"/>
      <c r="H28" s="73"/>
      <c r="I28" s="73"/>
      <c r="J28" s="74"/>
      <c r="K28" s="73"/>
      <c r="L28" s="139" t="str">
        <f t="shared" si="0"/>
        <v/>
      </c>
      <c r="M28" s="96"/>
      <c r="N28" s="111"/>
      <c r="O28" s="148"/>
    </row>
    <row r="29" spans="1:15" ht="13.5" x14ac:dyDescent="0.15">
      <c r="A29" s="11"/>
      <c r="B29" s="6"/>
      <c r="C29" s="146"/>
      <c r="D29" s="75"/>
      <c r="E29" s="76"/>
      <c r="F29" s="77"/>
      <c r="G29" s="78"/>
      <c r="H29" s="77"/>
      <c r="I29" s="77"/>
      <c r="J29" s="78"/>
      <c r="K29" s="77"/>
      <c r="L29" s="140" t="str">
        <f t="shared" si="0"/>
        <v/>
      </c>
      <c r="M29" s="97"/>
      <c r="N29" s="112"/>
      <c r="O29" s="148"/>
    </row>
    <row r="30" spans="1:15" ht="13.5" x14ac:dyDescent="0.15">
      <c r="A30" s="11"/>
      <c r="B30" s="5" t="s">
        <v>2</v>
      </c>
      <c r="C30" s="137">
        <f>IF(SUM(L30:M34)=0,"",SUM(L30:M34))</f>
        <v>5652482</v>
      </c>
      <c r="D30" s="79" t="s">
        <v>43</v>
      </c>
      <c r="E30" s="80">
        <v>53600</v>
      </c>
      <c r="F30" s="81" t="s">
        <v>38</v>
      </c>
      <c r="G30" s="82">
        <v>2</v>
      </c>
      <c r="H30" s="81" t="s">
        <v>31</v>
      </c>
      <c r="I30" s="81"/>
      <c r="J30" s="82"/>
      <c r="K30" s="81"/>
      <c r="L30" s="141">
        <f t="shared" ref="L30:L31" si="2">IF(E30*IF(G30="",1,G30)*IF(J30="",1,J30)=0,"",E30*IF(G30="",1,G30)*IF(J30="",1,J30))</f>
        <v>107200</v>
      </c>
      <c r="M30" s="98">
        <v>10720</v>
      </c>
      <c r="N30" s="113"/>
      <c r="O30" s="148" t="s">
        <v>79</v>
      </c>
    </row>
    <row r="31" spans="1:15" ht="13.5" x14ac:dyDescent="0.15">
      <c r="A31" s="11"/>
      <c r="B31" s="5"/>
      <c r="C31" s="145"/>
      <c r="D31" s="79" t="s">
        <v>42</v>
      </c>
      <c r="E31" s="80">
        <v>88000</v>
      </c>
      <c r="F31" s="81" t="s">
        <v>38</v>
      </c>
      <c r="G31" s="82">
        <v>22</v>
      </c>
      <c r="H31" s="81" t="s">
        <v>41</v>
      </c>
      <c r="I31" s="81"/>
      <c r="J31" s="82"/>
      <c r="K31" s="81"/>
      <c r="L31" s="141">
        <f t="shared" si="2"/>
        <v>1936000</v>
      </c>
      <c r="M31" s="98">
        <v>193600</v>
      </c>
      <c r="N31" s="113"/>
      <c r="O31" s="148" t="s">
        <v>100</v>
      </c>
    </row>
    <row r="32" spans="1:15" ht="13.5" x14ac:dyDescent="0.15">
      <c r="A32" s="11"/>
      <c r="B32" s="5"/>
      <c r="C32" s="145"/>
      <c r="D32" s="79" t="s">
        <v>40</v>
      </c>
      <c r="E32" s="80">
        <v>120000</v>
      </c>
      <c r="F32" s="81" t="s">
        <v>38</v>
      </c>
      <c r="G32" s="82">
        <v>22</v>
      </c>
      <c r="H32" s="81" t="s">
        <v>41</v>
      </c>
      <c r="I32" s="81"/>
      <c r="J32" s="82"/>
      <c r="K32" s="81"/>
      <c r="L32" s="141">
        <f t="shared" ref="L32:L34" si="3">IF(E32*IF(G32="",1,G32)*IF(J32="",1,J32)=0,"",E32*IF(G32="",1,G32)*IF(J32="",1,J32))</f>
        <v>2640000</v>
      </c>
      <c r="M32" s="98">
        <v>264000</v>
      </c>
      <c r="N32" s="113"/>
      <c r="O32" s="148" t="s">
        <v>99</v>
      </c>
    </row>
    <row r="33" spans="1:16" ht="13.5" x14ac:dyDescent="0.15">
      <c r="A33" s="11"/>
      <c r="B33" s="5"/>
      <c r="C33" s="145"/>
      <c r="D33" s="71" t="s">
        <v>37</v>
      </c>
      <c r="E33" s="72">
        <v>350000</v>
      </c>
      <c r="F33" s="73" t="s">
        <v>39</v>
      </c>
      <c r="G33" s="74">
        <v>1</v>
      </c>
      <c r="H33" s="73" t="s">
        <v>34</v>
      </c>
      <c r="I33" s="73"/>
      <c r="J33" s="74"/>
      <c r="K33" s="73"/>
      <c r="L33" s="139">
        <f t="shared" si="3"/>
        <v>350000</v>
      </c>
      <c r="M33" s="96">
        <v>35000</v>
      </c>
      <c r="N33" s="111"/>
      <c r="O33" s="148"/>
    </row>
    <row r="34" spans="1:16" ht="13.5" x14ac:dyDescent="0.15">
      <c r="A34" s="11"/>
      <c r="B34" s="5"/>
      <c r="C34" s="145"/>
      <c r="D34" s="71" t="s">
        <v>69</v>
      </c>
      <c r="E34" s="72">
        <v>105420</v>
      </c>
      <c r="F34" s="73" t="s">
        <v>27</v>
      </c>
      <c r="G34" s="74">
        <v>1</v>
      </c>
      <c r="H34" s="73" t="s">
        <v>34</v>
      </c>
      <c r="I34" s="73"/>
      <c r="J34" s="74"/>
      <c r="K34" s="73"/>
      <c r="L34" s="139">
        <f t="shared" si="3"/>
        <v>105420</v>
      </c>
      <c r="M34" s="96">
        <v>10542</v>
      </c>
      <c r="N34" s="111"/>
      <c r="O34" s="148"/>
    </row>
    <row r="35" spans="1:16" ht="13.5" x14ac:dyDescent="0.15">
      <c r="A35" s="11"/>
      <c r="B35" s="4" t="s">
        <v>7</v>
      </c>
      <c r="C35" s="137">
        <f>IF(SUM(L35:M39)=0,"",SUM(L35:M39))</f>
        <v>660000</v>
      </c>
      <c r="D35" s="87" t="s">
        <v>35</v>
      </c>
      <c r="E35" s="88">
        <v>60000</v>
      </c>
      <c r="F35" s="89" t="s">
        <v>27</v>
      </c>
      <c r="G35" s="90">
        <v>10</v>
      </c>
      <c r="H35" s="89" t="s">
        <v>36</v>
      </c>
      <c r="I35" s="89"/>
      <c r="J35" s="90"/>
      <c r="K35" s="89"/>
      <c r="L35" s="143">
        <f t="shared" si="0"/>
        <v>600000</v>
      </c>
      <c r="M35" s="100">
        <v>60000</v>
      </c>
      <c r="N35" s="115"/>
      <c r="O35" s="148" t="s">
        <v>100</v>
      </c>
    </row>
    <row r="36" spans="1:16" ht="13.5" x14ac:dyDescent="0.15">
      <c r="A36" s="11"/>
      <c r="B36" s="5"/>
      <c r="C36" s="145"/>
      <c r="D36" s="79"/>
      <c r="E36" s="80"/>
      <c r="F36" s="81"/>
      <c r="G36" s="82"/>
      <c r="H36" s="81"/>
      <c r="I36" s="81"/>
      <c r="J36" s="82"/>
      <c r="K36" s="81"/>
      <c r="L36" s="141" t="str">
        <f t="shared" si="0"/>
        <v/>
      </c>
      <c r="M36" s="98"/>
      <c r="N36" s="113"/>
      <c r="O36" s="148" t="s">
        <v>99</v>
      </c>
    </row>
    <row r="37" spans="1:16" ht="13.5" x14ac:dyDescent="0.15">
      <c r="A37" s="11"/>
      <c r="B37" s="5"/>
      <c r="C37" s="145"/>
      <c r="D37" s="79"/>
      <c r="E37" s="80"/>
      <c r="F37" s="81"/>
      <c r="G37" s="82"/>
      <c r="H37" s="81"/>
      <c r="I37" s="81"/>
      <c r="J37" s="82"/>
      <c r="K37" s="81"/>
      <c r="L37" s="141" t="str">
        <f t="shared" si="0"/>
        <v/>
      </c>
      <c r="M37" s="98"/>
      <c r="N37" s="113"/>
      <c r="O37" s="148"/>
    </row>
    <row r="38" spans="1:16" ht="13.5" x14ac:dyDescent="0.15">
      <c r="A38" s="11"/>
      <c r="B38" s="5"/>
      <c r="C38" s="145"/>
      <c r="D38" s="71"/>
      <c r="E38" s="72"/>
      <c r="F38" s="73"/>
      <c r="G38" s="74"/>
      <c r="H38" s="73"/>
      <c r="I38" s="73"/>
      <c r="J38" s="74"/>
      <c r="K38" s="73"/>
      <c r="L38" s="139" t="str">
        <f t="shared" si="0"/>
        <v/>
      </c>
      <c r="M38" s="96"/>
      <c r="N38" s="111"/>
      <c r="O38" s="148"/>
    </row>
    <row r="39" spans="1:16" ht="13.5" x14ac:dyDescent="0.15">
      <c r="A39" s="11"/>
      <c r="B39" s="6"/>
      <c r="C39" s="146"/>
      <c r="D39" s="75"/>
      <c r="E39" s="76"/>
      <c r="F39" s="77"/>
      <c r="G39" s="78"/>
      <c r="H39" s="77"/>
      <c r="I39" s="77"/>
      <c r="J39" s="78"/>
      <c r="K39" s="77"/>
      <c r="L39" s="140" t="str">
        <f>IF(E39*IF(G39="",1,G39)*IF(J39="",1,J39)=0,"",E39*IF(G39="",1,G39)*IF(J39="",1,J39))</f>
        <v/>
      </c>
      <c r="M39" s="97"/>
      <c r="N39" s="112"/>
      <c r="O39" s="148"/>
    </row>
    <row r="40" spans="1:16" ht="14.25" thickBot="1" x14ac:dyDescent="0.2">
      <c r="A40" s="12"/>
      <c r="B40" s="13" t="s">
        <v>16</v>
      </c>
      <c r="C40" s="125">
        <f>SUM(C10:C39)</f>
        <v>8508088</v>
      </c>
      <c r="D40" s="27"/>
      <c r="E40" s="30"/>
      <c r="F40" s="31"/>
      <c r="G40" s="32"/>
      <c r="H40" s="31"/>
      <c r="I40" s="31"/>
      <c r="J40" s="32"/>
      <c r="K40" s="31"/>
      <c r="L40" s="14"/>
      <c r="M40" s="20"/>
      <c r="N40" s="109"/>
      <c r="P40" s="1"/>
    </row>
    <row r="41" spans="1:16" ht="13.5" x14ac:dyDescent="0.15">
      <c r="A41" s="9" t="s">
        <v>51</v>
      </c>
      <c r="B41" s="10" t="s">
        <v>3</v>
      </c>
      <c r="C41" s="136">
        <f>IF(SUM(L41:M45)=0,"",SUM(L41:M45))</f>
        <v>360276</v>
      </c>
      <c r="D41" s="67" t="s">
        <v>80</v>
      </c>
      <c r="E41" s="68">
        <v>3300</v>
      </c>
      <c r="F41" s="69" t="s">
        <v>27</v>
      </c>
      <c r="G41" s="70">
        <v>38</v>
      </c>
      <c r="H41" s="69" t="s">
        <v>28</v>
      </c>
      <c r="I41" s="69"/>
      <c r="J41" s="70"/>
      <c r="K41" s="69"/>
      <c r="L41" s="138">
        <f>IF(E41*IF(G41="",1,G41)*IF(J41="",1,J41)=0,"",E41*IF(G41="",1,G41)*IF(J41="",1,J41))</f>
        <v>125400</v>
      </c>
      <c r="M41" s="95">
        <v>0</v>
      </c>
      <c r="N41" s="110" t="s">
        <v>78</v>
      </c>
      <c r="O41" s="36" t="s">
        <v>60</v>
      </c>
    </row>
    <row r="42" spans="1:16" ht="13.5" x14ac:dyDescent="0.15">
      <c r="A42" s="11"/>
      <c r="B42" s="5"/>
      <c r="C42" s="147"/>
      <c r="D42" s="71" t="s">
        <v>81</v>
      </c>
      <c r="E42" s="72">
        <v>2723</v>
      </c>
      <c r="F42" s="73" t="s">
        <v>27</v>
      </c>
      <c r="G42" s="74">
        <v>30</v>
      </c>
      <c r="H42" s="73" t="s">
        <v>28</v>
      </c>
      <c r="I42" s="73"/>
      <c r="J42" s="74"/>
      <c r="K42" s="73"/>
      <c r="L42" s="139">
        <f t="shared" ref="L42:L75" si="4">IF(E42*IF(G42="",1,G42)*IF(J42="",1,J42)=0,"",E42*IF(G42="",1,G42)*IF(J42="",1,J42))</f>
        <v>81690</v>
      </c>
      <c r="M42" s="96">
        <v>0</v>
      </c>
      <c r="N42" s="111" t="s">
        <v>83</v>
      </c>
      <c r="O42" s="148" t="s">
        <v>90</v>
      </c>
    </row>
    <row r="43" spans="1:16" ht="13.5" x14ac:dyDescent="0.15">
      <c r="A43" s="11"/>
      <c r="B43" s="5"/>
      <c r="C43" s="147"/>
      <c r="D43" s="71" t="s">
        <v>82</v>
      </c>
      <c r="E43" s="72">
        <v>2321</v>
      </c>
      <c r="F43" s="73" t="s">
        <v>27</v>
      </c>
      <c r="G43" s="74">
        <v>66</v>
      </c>
      <c r="H43" s="73" t="s">
        <v>28</v>
      </c>
      <c r="I43" s="73"/>
      <c r="J43" s="74"/>
      <c r="K43" s="73"/>
      <c r="L43" s="139">
        <f t="shared" si="4"/>
        <v>153186</v>
      </c>
      <c r="M43" s="96">
        <v>0</v>
      </c>
      <c r="N43" s="111" t="s">
        <v>84</v>
      </c>
      <c r="O43" s="148"/>
    </row>
    <row r="44" spans="1:16" ht="13.5" x14ac:dyDescent="0.15">
      <c r="A44" s="11"/>
      <c r="B44" s="5"/>
      <c r="C44" s="147"/>
      <c r="D44" s="71"/>
      <c r="E44" s="72"/>
      <c r="F44" s="73"/>
      <c r="G44" s="74"/>
      <c r="H44" s="73"/>
      <c r="I44" s="73"/>
      <c r="J44" s="74"/>
      <c r="K44" s="73"/>
      <c r="L44" s="139" t="str">
        <f t="shared" si="4"/>
        <v/>
      </c>
      <c r="M44" s="96"/>
      <c r="N44" s="111"/>
      <c r="O44" s="148"/>
    </row>
    <row r="45" spans="1:16" ht="13.5" x14ac:dyDescent="0.15">
      <c r="A45" s="11"/>
      <c r="B45" s="6"/>
      <c r="C45" s="146"/>
      <c r="D45" s="75"/>
      <c r="E45" s="76"/>
      <c r="F45" s="77"/>
      <c r="G45" s="78"/>
      <c r="H45" s="77"/>
      <c r="I45" s="77"/>
      <c r="J45" s="78"/>
      <c r="K45" s="77"/>
      <c r="L45" s="140" t="str">
        <f t="shared" si="4"/>
        <v/>
      </c>
      <c r="M45" s="97"/>
      <c r="N45" s="112"/>
      <c r="O45" s="148"/>
    </row>
    <row r="46" spans="1:16" ht="13.5" x14ac:dyDescent="0.15">
      <c r="A46" s="11"/>
      <c r="B46" s="5" t="s">
        <v>4</v>
      </c>
      <c r="C46" s="137">
        <f>IF(SUM(L46:M50)=0,"",SUM(L46:M50))</f>
        <v>144000</v>
      </c>
      <c r="D46" s="79" t="s">
        <v>85</v>
      </c>
      <c r="E46" s="80">
        <v>1200</v>
      </c>
      <c r="F46" s="81" t="s">
        <v>27</v>
      </c>
      <c r="G46" s="82">
        <v>4</v>
      </c>
      <c r="H46" s="81" t="s">
        <v>28</v>
      </c>
      <c r="I46" s="81" t="s">
        <v>27</v>
      </c>
      <c r="J46" s="82">
        <v>30</v>
      </c>
      <c r="K46" s="81" t="s">
        <v>95</v>
      </c>
      <c r="L46" s="141">
        <f t="shared" si="4"/>
        <v>144000</v>
      </c>
      <c r="M46" s="98">
        <v>0</v>
      </c>
      <c r="N46" s="113"/>
      <c r="O46" s="148"/>
    </row>
    <row r="47" spans="1:16" ht="13.5" x14ac:dyDescent="0.15">
      <c r="A47" s="11"/>
      <c r="B47" s="5"/>
      <c r="C47" s="145"/>
      <c r="D47" s="71"/>
      <c r="E47" s="72"/>
      <c r="F47" s="73"/>
      <c r="G47" s="74"/>
      <c r="H47" s="73"/>
      <c r="I47" s="73"/>
      <c r="J47" s="74"/>
      <c r="K47" s="73"/>
      <c r="L47" s="139" t="str">
        <f t="shared" si="4"/>
        <v/>
      </c>
      <c r="M47" s="96"/>
      <c r="N47" s="111"/>
      <c r="O47" s="148"/>
    </row>
    <row r="48" spans="1:16" ht="13.5" x14ac:dyDescent="0.15">
      <c r="A48" s="11"/>
      <c r="B48" s="5"/>
      <c r="C48" s="145"/>
      <c r="D48" s="71"/>
      <c r="E48" s="72"/>
      <c r="F48" s="73"/>
      <c r="G48" s="74"/>
      <c r="H48" s="73"/>
      <c r="I48" s="73"/>
      <c r="J48" s="74"/>
      <c r="K48" s="73"/>
      <c r="L48" s="139" t="str">
        <f t="shared" si="4"/>
        <v/>
      </c>
      <c r="M48" s="96"/>
      <c r="N48" s="111"/>
      <c r="O48" s="148"/>
    </row>
    <row r="49" spans="1:15" ht="13.5" x14ac:dyDescent="0.15">
      <c r="A49" s="11"/>
      <c r="B49" s="5"/>
      <c r="C49" s="145"/>
      <c r="D49" s="71"/>
      <c r="E49" s="72"/>
      <c r="F49" s="73"/>
      <c r="G49" s="74"/>
      <c r="H49" s="73"/>
      <c r="I49" s="73"/>
      <c r="J49" s="74"/>
      <c r="K49" s="73"/>
      <c r="L49" s="139" t="str">
        <f t="shared" si="4"/>
        <v/>
      </c>
      <c r="M49" s="96"/>
      <c r="N49" s="111"/>
      <c r="O49" s="148"/>
    </row>
    <row r="50" spans="1:15" ht="13.5" x14ac:dyDescent="0.15">
      <c r="A50" s="11"/>
      <c r="B50" s="5"/>
      <c r="C50" s="146"/>
      <c r="D50" s="91"/>
      <c r="E50" s="92"/>
      <c r="F50" s="93"/>
      <c r="G50" s="94"/>
      <c r="H50" s="93"/>
      <c r="I50" s="93"/>
      <c r="J50" s="94"/>
      <c r="K50" s="93"/>
      <c r="L50" s="144" t="str">
        <f t="shared" si="4"/>
        <v/>
      </c>
      <c r="M50" s="101"/>
      <c r="N50" s="116"/>
      <c r="O50" s="148"/>
    </row>
    <row r="51" spans="1:15" ht="13.5" x14ac:dyDescent="0.15">
      <c r="A51" s="11"/>
      <c r="B51" s="4" t="s">
        <v>5</v>
      </c>
      <c r="C51" s="137">
        <f>IF(SUM(L51:M55)=0,"",SUM(L51:M55))</f>
        <v>87600</v>
      </c>
      <c r="D51" s="87" t="s">
        <v>87</v>
      </c>
      <c r="E51" s="88">
        <v>12000</v>
      </c>
      <c r="F51" s="89" t="s">
        <v>45</v>
      </c>
      <c r="G51" s="90">
        <v>4</v>
      </c>
      <c r="H51" s="89" t="s">
        <v>31</v>
      </c>
      <c r="I51" s="89"/>
      <c r="J51" s="90"/>
      <c r="K51" s="89"/>
      <c r="L51" s="143">
        <f t="shared" si="4"/>
        <v>48000</v>
      </c>
      <c r="M51" s="100">
        <v>0</v>
      </c>
      <c r="N51" s="115" t="s">
        <v>44</v>
      </c>
      <c r="O51" s="148" t="s">
        <v>100</v>
      </c>
    </row>
    <row r="52" spans="1:15" ht="13.5" x14ac:dyDescent="0.15">
      <c r="A52" s="11"/>
      <c r="B52" s="5"/>
      <c r="C52" s="145"/>
      <c r="D52" s="71" t="s">
        <v>87</v>
      </c>
      <c r="E52" s="72">
        <v>9000</v>
      </c>
      <c r="F52" s="73" t="s">
        <v>63</v>
      </c>
      <c r="G52" s="74">
        <v>4</v>
      </c>
      <c r="H52" s="73" t="s">
        <v>64</v>
      </c>
      <c r="I52" s="73"/>
      <c r="J52" s="74"/>
      <c r="K52" s="73"/>
      <c r="L52" s="139">
        <f t="shared" si="4"/>
        <v>36000</v>
      </c>
      <c r="M52" s="96">
        <v>3600</v>
      </c>
      <c r="N52" s="111"/>
      <c r="O52" s="148" t="s">
        <v>99</v>
      </c>
    </row>
    <row r="53" spans="1:15" ht="13.5" x14ac:dyDescent="0.15">
      <c r="A53" s="11"/>
      <c r="B53" s="5"/>
      <c r="C53" s="145"/>
      <c r="D53" s="71"/>
      <c r="E53" s="72"/>
      <c r="F53" s="73"/>
      <c r="G53" s="74"/>
      <c r="H53" s="73"/>
      <c r="I53" s="73"/>
      <c r="J53" s="74"/>
      <c r="K53" s="73"/>
      <c r="L53" s="139" t="str">
        <f t="shared" si="4"/>
        <v/>
      </c>
      <c r="M53" s="96"/>
      <c r="N53" s="111"/>
      <c r="O53" s="148"/>
    </row>
    <row r="54" spans="1:15" ht="13.5" x14ac:dyDescent="0.15">
      <c r="A54" s="11"/>
      <c r="B54" s="5"/>
      <c r="C54" s="145"/>
      <c r="D54" s="71"/>
      <c r="E54" s="72"/>
      <c r="F54" s="73"/>
      <c r="G54" s="74"/>
      <c r="H54" s="73"/>
      <c r="I54" s="73"/>
      <c r="J54" s="74"/>
      <c r="K54" s="73"/>
      <c r="L54" s="139" t="str">
        <f t="shared" si="4"/>
        <v/>
      </c>
      <c r="M54" s="96"/>
      <c r="N54" s="111"/>
      <c r="O54" s="148"/>
    </row>
    <row r="55" spans="1:15" ht="13.5" x14ac:dyDescent="0.15">
      <c r="A55" s="11"/>
      <c r="B55" s="6"/>
      <c r="C55" s="146"/>
      <c r="D55" s="75"/>
      <c r="E55" s="76"/>
      <c r="F55" s="77"/>
      <c r="G55" s="78"/>
      <c r="H55" s="77"/>
      <c r="I55" s="77"/>
      <c r="J55" s="78"/>
      <c r="K55" s="77"/>
      <c r="L55" s="140" t="str">
        <f t="shared" si="4"/>
        <v/>
      </c>
      <c r="M55" s="97"/>
      <c r="N55" s="112"/>
      <c r="O55" s="148"/>
    </row>
    <row r="56" spans="1:15" ht="13.5" x14ac:dyDescent="0.15">
      <c r="A56" s="11"/>
      <c r="B56" s="5" t="s">
        <v>6</v>
      </c>
      <c r="C56" s="137">
        <f>IF(SUM(L56:M60)=0,"",SUM(L56:M60))</f>
        <v>156164</v>
      </c>
      <c r="D56" s="79" t="s">
        <v>86</v>
      </c>
      <c r="E56" s="80">
        <v>21560</v>
      </c>
      <c r="F56" s="81" t="s">
        <v>27</v>
      </c>
      <c r="G56" s="82">
        <v>4</v>
      </c>
      <c r="H56" s="81" t="s">
        <v>31</v>
      </c>
      <c r="I56" s="81"/>
      <c r="J56" s="82"/>
      <c r="K56" s="81"/>
      <c r="L56" s="141">
        <f t="shared" si="4"/>
        <v>86240</v>
      </c>
      <c r="M56" s="98">
        <v>8324</v>
      </c>
      <c r="N56" s="113"/>
      <c r="O56" s="148"/>
    </row>
    <row r="57" spans="1:15" ht="13.5" x14ac:dyDescent="0.15">
      <c r="A57" s="11"/>
      <c r="B57" s="5"/>
      <c r="C57" s="145"/>
      <c r="D57" s="71" t="s">
        <v>46</v>
      </c>
      <c r="E57" s="72">
        <v>5600</v>
      </c>
      <c r="F57" s="73" t="s">
        <v>27</v>
      </c>
      <c r="G57" s="74">
        <v>10</v>
      </c>
      <c r="H57" s="73" t="s">
        <v>31</v>
      </c>
      <c r="I57" s="73"/>
      <c r="J57" s="74"/>
      <c r="K57" s="73"/>
      <c r="L57" s="139">
        <f t="shared" si="4"/>
        <v>56000</v>
      </c>
      <c r="M57" s="96">
        <v>5600</v>
      </c>
      <c r="N57" s="111"/>
      <c r="O57" s="148"/>
    </row>
    <row r="58" spans="1:15" ht="13.5" x14ac:dyDescent="0.15">
      <c r="A58" s="11"/>
      <c r="B58" s="5"/>
      <c r="C58" s="145"/>
      <c r="D58" s="71"/>
      <c r="E58" s="72"/>
      <c r="F58" s="73"/>
      <c r="G58" s="74"/>
      <c r="H58" s="73"/>
      <c r="I58" s="73"/>
      <c r="J58" s="74"/>
      <c r="K58" s="73"/>
      <c r="L58" s="139" t="str">
        <f t="shared" si="4"/>
        <v/>
      </c>
      <c r="M58" s="96"/>
      <c r="N58" s="111"/>
      <c r="O58" s="148"/>
    </row>
    <row r="59" spans="1:15" ht="13.5" x14ac:dyDescent="0.15">
      <c r="A59" s="11"/>
      <c r="B59" s="5"/>
      <c r="C59" s="145"/>
      <c r="D59" s="71"/>
      <c r="E59" s="72"/>
      <c r="F59" s="73"/>
      <c r="G59" s="74"/>
      <c r="H59" s="73"/>
      <c r="I59" s="73"/>
      <c r="J59" s="74"/>
      <c r="K59" s="73"/>
      <c r="L59" s="139" t="str">
        <f t="shared" si="4"/>
        <v/>
      </c>
      <c r="M59" s="96"/>
      <c r="N59" s="111"/>
      <c r="O59" s="148"/>
    </row>
    <row r="60" spans="1:15" ht="13.5" x14ac:dyDescent="0.15">
      <c r="A60" s="11"/>
      <c r="B60" s="5"/>
      <c r="C60" s="146"/>
      <c r="D60" s="91"/>
      <c r="E60" s="92"/>
      <c r="F60" s="93"/>
      <c r="G60" s="94"/>
      <c r="H60" s="93"/>
      <c r="I60" s="93"/>
      <c r="J60" s="94"/>
      <c r="K60" s="93"/>
      <c r="L60" s="144" t="str">
        <f t="shared" si="4"/>
        <v/>
      </c>
      <c r="M60" s="101"/>
      <c r="N60" s="116"/>
      <c r="O60" s="148"/>
    </row>
    <row r="61" spans="1:15" ht="13.5" x14ac:dyDescent="0.15">
      <c r="A61" s="11"/>
      <c r="B61" s="4" t="s">
        <v>1</v>
      </c>
      <c r="C61" s="137">
        <f>IF(SUM(L61:M65)=0,"",SUM(L61:M65))</f>
        <v>57200</v>
      </c>
      <c r="D61" s="87" t="s">
        <v>59</v>
      </c>
      <c r="E61" s="88">
        <v>52000</v>
      </c>
      <c r="F61" s="89" t="s">
        <v>27</v>
      </c>
      <c r="G61" s="90">
        <v>1</v>
      </c>
      <c r="H61" s="89" t="s">
        <v>34</v>
      </c>
      <c r="I61" s="89"/>
      <c r="J61" s="90"/>
      <c r="K61" s="89"/>
      <c r="L61" s="143">
        <f t="shared" si="4"/>
        <v>52000</v>
      </c>
      <c r="M61" s="100">
        <v>5200</v>
      </c>
      <c r="N61" s="115"/>
      <c r="O61" s="148" t="s">
        <v>79</v>
      </c>
    </row>
    <row r="62" spans="1:15" ht="13.5" x14ac:dyDescent="0.15">
      <c r="A62" s="11"/>
      <c r="B62" s="5"/>
      <c r="C62" s="145"/>
      <c r="D62" s="71"/>
      <c r="E62" s="72"/>
      <c r="F62" s="73"/>
      <c r="G62" s="74"/>
      <c r="H62" s="73"/>
      <c r="I62" s="73"/>
      <c r="J62" s="74"/>
      <c r="K62" s="73"/>
      <c r="L62" s="139" t="str">
        <f t="shared" si="4"/>
        <v/>
      </c>
      <c r="M62" s="96"/>
      <c r="N62" s="111"/>
      <c r="O62" s="148" t="s">
        <v>100</v>
      </c>
    </row>
    <row r="63" spans="1:15" ht="13.5" x14ac:dyDescent="0.15">
      <c r="A63" s="11"/>
      <c r="B63" s="5"/>
      <c r="C63" s="145"/>
      <c r="D63" s="71"/>
      <c r="E63" s="72"/>
      <c r="F63" s="73"/>
      <c r="G63" s="74"/>
      <c r="H63" s="73"/>
      <c r="I63" s="73"/>
      <c r="J63" s="74"/>
      <c r="K63" s="73"/>
      <c r="L63" s="139" t="str">
        <f t="shared" si="4"/>
        <v/>
      </c>
      <c r="M63" s="96"/>
      <c r="N63" s="111"/>
      <c r="O63" s="148" t="s">
        <v>99</v>
      </c>
    </row>
    <row r="64" spans="1:15" ht="13.5" x14ac:dyDescent="0.15">
      <c r="A64" s="11"/>
      <c r="B64" s="5"/>
      <c r="C64" s="145"/>
      <c r="D64" s="71"/>
      <c r="E64" s="72"/>
      <c r="F64" s="73"/>
      <c r="G64" s="74"/>
      <c r="H64" s="73"/>
      <c r="I64" s="73"/>
      <c r="J64" s="74"/>
      <c r="K64" s="73"/>
      <c r="L64" s="139" t="str">
        <f t="shared" si="4"/>
        <v/>
      </c>
      <c r="M64" s="96"/>
      <c r="N64" s="111"/>
      <c r="O64" s="148"/>
    </row>
    <row r="65" spans="1:15" ht="13.5" x14ac:dyDescent="0.15">
      <c r="A65" s="11"/>
      <c r="B65" s="6"/>
      <c r="C65" s="146"/>
      <c r="D65" s="75"/>
      <c r="E65" s="76"/>
      <c r="F65" s="77"/>
      <c r="G65" s="78"/>
      <c r="H65" s="77"/>
      <c r="I65" s="77"/>
      <c r="J65" s="78"/>
      <c r="K65" s="77"/>
      <c r="L65" s="140" t="str">
        <f t="shared" si="4"/>
        <v/>
      </c>
      <c r="M65" s="97"/>
      <c r="N65" s="112"/>
      <c r="O65" s="148"/>
    </row>
    <row r="66" spans="1:15" ht="13.5" x14ac:dyDescent="0.15">
      <c r="A66" s="11"/>
      <c r="B66" s="5" t="s">
        <v>2</v>
      </c>
      <c r="C66" s="137">
        <f>IF(SUM(L66:M70)=0,"",SUM(L66:M70))</f>
        <v>2259400</v>
      </c>
      <c r="D66" s="79" t="s">
        <v>88</v>
      </c>
      <c r="E66" s="80">
        <v>2000</v>
      </c>
      <c r="F66" s="81" t="s">
        <v>58</v>
      </c>
      <c r="G66" s="82">
        <v>96</v>
      </c>
      <c r="H66" s="81" t="s">
        <v>89</v>
      </c>
      <c r="I66" s="81"/>
      <c r="J66" s="82"/>
      <c r="K66" s="81"/>
      <c r="L66" s="143">
        <f t="shared" si="4"/>
        <v>192000</v>
      </c>
      <c r="M66" s="98">
        <v>19200</v>
      </c>
      <c r="N66" s="113" t="s">
        <v>44</v>
      </c>
      <c r="O66" s="148" t="s">
        <v>91</v>
      </c>
    </row>
    <row r="67" spans="1:15" ht="13.5" x14ac:dyDescent="0.15">
      <c r="A67" s="11"/>
      <c r="B67" s="5"/>
      <c r="C67" s="145"/>
      <c r="D67" s="71" t="s">
        <v>61</v>
      </c>
      <c r="E67" s="72">
        <v>550000</v>
      </c>
      <c r="F67" s="73" t="s">
        <v>62</v>
      </c>
      <c r="G67" s="74">
        <v>1</v>
      </c>
      <c r="H67" s="73" t="s">
        <v>34</v>
      </c>
      <c r="I67" s="73"/>
      <c r="J67" s="74"/>
      <c r="K67" s="73"/>
      <c r="L67" s="139">
        <f t="shared" si="4"/>
        <v>550000</v>
      </c>
      <c r="M67" s="96">
        <v>55000</v>
      </c>
      <c r="N67" s="111"/>
      <c r="O67" s="148" t="s">
        <v>100</v>
      </c>
    </row>
    <row r="68" spans="1:15" ht="13.5" x14ac:dyDescent="0.15">
      <c r="A68" s="11"/>
      <c r="B68" s="5"/>
      <c r="C68" s="145"/>
      <c r="D68" s="71" t="s">
        <v>53</v>
      </c>
      <c r="E68" s="72">
        <v>620000</v>
      </c>
      <c r="F68" s="73" t="s">
        <v>62</v>
      </c>
      <c r="G68" s="74">
        <v>1</v>
      </c>
      <c r="H68" s="73" t="s">
        <v>34</v>
      </c>
      <c r="I68" s="73"/>
      <c r="J68" s="74"/>
      <c r="K68" s="73"/>
      <c r="L68" s="139">
        <v>62000</v>
      </c>
      <c r="M68" s="96">
        <v>6200</v>
      </c>
      <c r="N68" s="111"/>
      <c r="O68" s="148" t="s">
        <v>99</v>
      </c>
    </row>
    <row r="69" spans="1:15" ht="13.5" x14ac:dyDescent="0.15">
      <c r="A69" s="11"/>
      <c r="B69" s="5"/>
      <c r="C69" s="145"/>
      <c r="D69" s="71" t="s">
        <v>54</v>
      </c>
      <c r="E69" s="72">
        <v>1250000</v>
      </c>
      <c r="F69" s="73" t="s">
        <v>62</v>
      </c>
      <c r="G69" s="74">
        <v>1</v>
      </c>
      <c r="H69" s="73" t="s">
        <v>34</v>
      </c>
      <c r="I69" s="73"/>
      <c r="J69" s="74"/>
      <c r="K69" s="73"/>
      <c r="L69" s="139">
        <f t="shared" si="4"/>
        <v>1250000</v>
      </c>
      <c r="M69" s="96">
        <v>125000</v>
      </c>
      <c r="N69" s="111"/>
      <c r="O69" s="148" t="s">
        <v>79</v>
      </c>
    </row>
    <row r="70" spans="1:15" ht="13.5" x14ac:dyDescent="0.15">
      <c r="A70" s="11"/>
      <c r="B70" s="5"/>
      <c r="C70" s="146"/>
      <c r="D70" s="91"/>
      <c r="E70" s="92"/>
      <c r="F70" s="93"/>
      <c r="G70" s="94"/>
      <c r="H70" s="93"/>
      <c r="I70" s="93"/>
      <c r="J70" s="94"/>
      <c r="K70" s="93"/>
      <c r="L70" s="140" t="str">
        <f t="shared" si="4"/>
        <v/>
      </c>
      <c r="M70" s="101"/>
      <c r="N70" s="116"/>
      <c r="O70" s="148"/>
    </row>
    <row r="71" spans="1:15" ht="13.5" x14ac:dyDescent="0.15">
      <c r="A71" s="11"/>
      <c r="B71" s="4" t="s">
        <v>7</v>
      </c>
      <c r="C71" s="137">
        <f>IF(SUM(L71:M75)=0,"",SUM(L71:M75))</f>
        <v>24750</v>
      </c>
      <c r="D71" s="87" t="s">
        <v>57</v>
      </c>
      <c r="E71" s="88">
        <v>3000</v>
      </c>
      <c r="F71" s="89" t="s">
        <v>55</v>
      </c>
      <c r="G71" s="90">
        <v>6</v>
      </c>
      <c r="H71" s="89" t="s">
        <v>56</v>
      </c>
      <c r="I71" s="89"/>
      <c r="J71" s="90"/>
      <c r="K71" s="89"/>
      <c r="L71" s="143">
        <f t="shared" si="4"/>
        <v>18000</v>
      </c>
      <c r="M71" s="100">
        <v>1800</v>
      </c>
      <c r="N71" s="115"/>
      <c r="O71" s="148" t="s">
        <v>100</v>
      </c>
    </row>
    <row r="72" spans="1:15" ht="13.5" x14ac:dyDescent="0.15">
      <c r="A72" s="11"/>
      <c r="B72" s="5"/>
      <c r="C72" s="145"/>
      <c r="D72" s="79" t="s">
        <v>65</v>
      </c>
      <c r="E72" s="80">
        <v>1500</v>
      </c>
      <c r="F72" s="81" t="s">
        <v>63</v>
      </c>
      <c r="G72" s="82">
        <v>3</v>
      </c>
      <c r="H72" s="81" t="s">
        <v>66</v>
      </c>
      <c r="I72" s="81"/>
      <c r="J72" s="82"/>
      <c r="K72" s="81"/>
      <c r="L72" s="141">
        <f t="shared" si="4"/>
        <v>4500</v>
      </c>
      <c r="M72" s="98">
        <v>450</v>
      </c>
      <c r="N72" s="113"/>
      <c r="O72" s="148" t="s">
        <v>99</v>
      </c>
    </row>
    <row r="73" spans="1:15" ht="13.5" x14ac:dyDescent="0.15">
      <c r="A73" s="11"/>
      <c r="B73" s="5"/>
      <c r="C73" s="145"/>
      <c r="D73" s="79"/>
      <c r="E73" s="80"/>
      <c r="F73" s="81"/>
      <c r="G73" s="82"/>
      <c r="H73" s="81"/>
      <c r="I73" s="81"/>
      <c r="J73" s="82"/>
      <c r="K73" s="81"/>
      <c r="L73" s="141" t="str">
        <f t="shared" si="4"/>
        <v/>
      </c>
      <c r="M73" s="98"/>
      <c r="N73" s="113"/>
      <c r="O73" s="148"/>
    </row>
    <row r="74" spans="1:15" ht="13.5" x14ac:dyDescent="0.15">
      <c r="A74" s="11"/>
      <c r="B74" s="5"/>
      <c r="C74" s="145"/>
      <c r="D74" s="71"/>
      <c r="E74" s="72"/>
      <c r="F74" s="73"/>
      <c r="G74" s="74"/>
      <c r="H74" s="73"/>
      <c r="I74" s="73"/>
      <c r="J74" s="74"/>
      <c r="K74" s="73"/>
      <c r="L74" s="139" t="str">
        <f t="shared" si="4"/>
        <v/>
      </c>
      <c r="M74" s="96"/>
      <c r="N74" s="111"/>
      <c r="O74" s="148"/>
    </row>
    <row r="75" spans="1:15" ht="13.5" x14ac:dyDescent="0.15">
      <c r="A75" s="11"/>
      <c r="B75" s="6"/>
      <c r="C75" s="146"/>
      <c r="D75" s="75"/>
      <c r="E75" s="76"/>
      <c r="F75" s="77"/>
      <c r="G75" s="78"/>
      <c r="H75" s="77"/>
      <c r="I75" s="77"/>
      <c r="J75" s="78"/>
      <c r="K75" s="77"/>
      <c r="L75" s="140" t="str">
        <f t="shared" si="4"/>
        <v/>
      </c>
      <c r="M75" s="97"/>
      <c r="N75" s="112"/>
      <c r="O75" s="148"/>
    </row>
    <row r="76" spans="1:15" ht="14.25" thickBot="1" x14ac:dyDescent="0.2">
      <c r="A76" s="12"/>
      <c r="B76" s="13" t="s">
        <v>16</v>
      </c>
      <c r="C76" s="125">
        <f>SUM(C41:C75)</f>
        <v>3089390</v>
      </c>
      <c r="D76" s="27"/>
      <c r="E76" s="30"/>
      <c r="F76" s="31"/>
      <c r="G76" s="32"/>
      <c r="H76" s="31"/>
      <c r="I76" s="31"/>
      <c r="J76" s="32"/>
      <c r="K76" s="31"/>
      <c r="L76" s="14"/>
      <c r="M76" s="20"/>
      <c r="N76" s="109"/>
    </row>
    <row r="77" spans="1:15" ht="14.25" thickBot="1" x14ac:dyDescent="0.2">
      <c r="A77" s="7" t="s">
        <v>52</v>
      </c>
      <c r="B77" s="8" t="s">
        <v>16</v>
      </c>
      <c r="C77" s="127">
        <f>C40+C76</f>
        <v>11597478</v>
      </c>
      <c r="D77" s="28"/>
      <c r="E77" s="33"/>
      <c r="F77" s="34"/>
      <c r="G77" s="34"/>
      <c r="H77" s="34"/>
      <c r="I77" s="34"/>
      <c r="J77" s="34"/>
      <c r="K77" s="34"/>
      <c r="L77" s="133">
        <f>SUM(L10:L76)</f>
        <v>10686002</v>
      </c>
      <c r="M77" s="134">
        <f>SUM(M10:M76)</f>
        <v>911476</v>
      </c>
      <c r="N77" s="135" t="str">
        <f>IF(C77=(L77+M77),"","要確認！")</f>
        <v/>
      </c>
      <c r="O77" s="36" t="s">
        <v>94</v>
      </c>
    </row>
    <row r="78" spans="1:15" ht="13.5" x14ac:dyDescent="0.15">
      <c r="A78" s="186" t="s">
        <v>48</v>
      </c>
      <c r="B78" s="186"/>
      <c r="C78" s="186"/>
      <c r="D78" s="186"/>
      <c r="E78" s="186"/>
      <c r="F78" s="186"/>
      <c r="G78" s="186"/>
      <c r="H78" s="186"/>
      <c r="I78" s="186"/>
      <c r="J78" s="186"/>
      <c r="K78" s="186"/>
      <c r="L78" s="186"/>
      <c r="M78" s="186"/>
      <c r="N78" s="186"/>
    </row>
    <row r="79" spans="1:15" ht="13.5" x14ac:dyDescent="0.15">
      <c r="A79" s="164" t="s">
        <v>101</v>
      </c>
      <c r="B79" s="164"/>
      <c r="C79" s="164"/>
      <c r="D79" s="164"/>
      <c r="E79" s="164"/>
      <c r="F79" s="164"/>
      <c r="G79" s="164"/>
      <c r="H79" s="164"/>
      <c r="I79" s="164"/>
      <c r="J79" s="164"/>
      <c r="K79" s="164"/>
      <c r="L79" s="164"/>
      <c r="M79" s="164"/>
      <c r="N79" s="164"/>
    </row>
    <row r="80" spans="1:15" ht="13.5" x14ac:dyDescent="0.15">
      <c r="A80" s="187" t="s">
        <v>102</v>
      </c>
      <c r="B80" s="187"/>
      <c r="C80" s="187"/>
      <c r="D80" s="187"/>
      <c r="E80" s="187"/>
      <c r="F80" s="187"/>
      <c r="G80" s="187"/>
      <c r="H80" s="187"/>
      <c r="I80" s="187"/>
      <c r="J80" s="187"/>
      <c r="K80" s="187"/>
      <c r="L80" s="187"/>
      <c r="M80" s="187"/>
      <c r="N80" s="187"/>
    </row>
    <row r="81" spans="1:14" ht="13.5" x14ac:dyDescent="0.15">
      <c r="A81" s="187" t="s">
        <v>103</v>
      </c>
      <c r="B81" s="187"/>
      <c r="C81" s="187"/>
      <c r="D81" s="187"/>
      <c r="E81" s="187"/>
      <c r="F81" s="187"/>
      <c r="G81" s="187"/>
      <c r="H81" s="187"/>
      <c r="I81" s="187"/>
      <c r="J81" s="187"/>
      <c r="K81" s="187"/>
      <c r="L81" s="187"/>
      <c r="M81" s="187"/>
      <c r="N81" s="187"/>
    </row>
    <row r="82" spans="1:14" ht="13.5" x14ac:dyDescent="0.15"/>
  </sheetData>
  <sheetProtection selectLockedCells="1" selectUnlockedCells="1"/>
  <mergeCells count="12">
    <mergeCell ref="A78:N78"/>
    <mergeCell ref="A80:N80"/>
    <mergeCell ref="A81:N81"/>
    <mergeCell ref="M2:N2"/>
    <mergeCell ref="M3:N3"/>
    <mergeCell ref="A4:N4"/>
    <mergeCell ref="D5:D6"/>
    <mergeCell ref="E5:N6"/>
    <mergeCell ref="E7:N7"/>
    <mergeCell ref="B5:C5"/>
    <mergeCell ref="B6:C6"/>
    <mergeCell ref="B7:C7"/>
  </mergeCells>
  <phoneticPr fontId="2"/>
  <pageMargins left="0.98425196850393704" right="0.59055118110236227" top="0.78740157480314965" bottom="0.78740157480314965" header="0.59055118110236227" footer="0.59055118110236227"/>
  <pageSetup paperSize="8" scale="58" fitToWidth="0" fitToHeight="0" orientation="landscape"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事業予算書【提出用】</vt:lpstr>
      <vt:lpstr>事業予算書【記入例】</vt:lpstr>
      <vt:lpstr>事業予算書【記入例】!Print_Area</vt:lpstr>
      <vt:lpstr>事業予算書【提出用】!Print_Area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2024-04-25T07:12:48Z</dcterms:modified>
</cp:coreProperties>
</file>